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20715 (대학혁신지원사업 양궁 교육시설 구축공사-50,000,000- 견적접수)\"/>
    </mc:Choice>
  </mc:AlternateContent>
  <xr:revisionPtr revIDLastSave="0" documentId="13_ncr:1_{6427CDEC-8CEF-44DA-9372-7409D4891211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원가계산서" sheetId="3" r:id="rId1"/>
    <sheet name="공종별집계표" sheetId="10" r:id="rId2"/>
    <sheet name="공종별내역서" sheetId="9" r:id="rId3"/>
  </sheets>
  <definedNames>
    <definedName name="_Order1" hidden="1">255</definedName>
    <definedName name="_Order2" hidden="1">255</definedName>
    <definedName name="_xlnm.Print_Area" localSheetId="2">공종별내역서!$A$1:$M$341</definedName>
    <definedName name="_xlnm.Print_Area" localSheetId="1">공종별집계표!$A$1:$M$27</definedName>
    <definedName name="_xlnm.Print_Area" localSheetId="0">원가계산서!$A$1:$G$32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</workbook>
</file>

<file path=xl/calcChain.xml><?xml version="1.0" encoding="utf-8"?>
<calcChain xmlns="http://schemas.openxmlformats.org/spreadsheetml/2006/main">
  <c r="J81" i="9" l="1"/>
  <c r="I9" i="10" s="1"/>
  <c r="J9" i="10" s="1"/>
  <c r="J263" i="9"/>
  <c r="I16" i="10" s="1"/>
  <c r="J16" i="10" s="1"/>
  <c r="H237" i="9"/>
  <c r="G15" i="10" s="1"/>
  <c r="H15" i="10" s="1"/>
  <c r="J159" i="9"/>
  <c r="I12" i="10" s="1"/>
  <c r="J12" i="10" s="1"/>
  <c r="H133" i="9"/>
  <c r="G11" i="10" s="1"/>
  <c r="H11" i="10" s="1"/>
  <c r="H341" i="9"/>
  <c r="G19" i="10" s="1"/>
  <c r="H19" i="10" s="1"/>
  <c r="J341" i="9"/>
  <c r="I19" i="10" s="1"/>
  <c r="J19" i="10" s="1"/>
  <c r="J315" i="9"/>
  <c r="I18" i="10" s="1"/>
  <c r="J18" i="10" s="1"/>
  <c r="H315" i="9"/>
  <c r="G18" i="10" s="1"/>
  <c r="H18" i="10" s="1"/>
  <c r="F315" i="9"/>
  <c r="E18" i="10" s="1"/>
  <c r="F18" i="10" s="1"/>
  <c r="J289" i="9"/>
  <c r="I17" i="10" s="1"/>
  <c r="J17" i="10" s="1"/>
  <c r="H289" i="9"/>
  <c r="G17" i="10" s="1"/>
  <c r="H17" i="10" s="1"/>
  <c r="F289" i="9"/>
  <c r="E17" i="10" s="1"/>
  <c r="H159" i="9"/>
  <c r="G12" i="10" s="1"/>
  <c r="H12" i="10" s="1"/>
  <c r="H81" i="9"/>
  <c r="G9" i="10" s="1"/>
  <c r="H9" i="10" s="1"/>
  <c r="J55" i="9"/>
  <c r="I8" i="10" s="1"/>
  <c r="J8" i="10" s="1"/>
  <c r="J29" i="9"/>
  <c r="I7" i="10" s="1"/>
  <c r="J7" i="10" s="1"/>
  <c r="L18" i="10" l="1"/>
  <c r="T18" i="10" s="1"/>
  <c r="K18" i="10"/>
  <c r="H29" i="9"/>
  <c r="G7" i="10" s="1"/>
  <c r="H7" i="10" s="1"/>
  <c r="L341" i="9"/>
  <c r="F341" i="9"/>
  <c r="E19" i="10" s="1"/>
  <c r="H107" i="9"/>
  <c r="G10" i="10" s="1"/>
  <c r="H10" i="10" s="1"/>
  <c r="L315" i="9"/>
  <c r="K17" i="10"/>
  <c r="F17" i="10"/>
  <c r="L17" i="10" s="1"/>
  <c r="T17" i="10" s="1"/>
  <c r="L289" i="9"/>
  <c r="F55" i="9"/>
  <c r="E8" i="10" s="1"/>
  <c r="H211" i="9"/>
  <c r="G14" i="10" s="1"/>
  <c r="H14" i="10" s="1"/>
  <c r="H185" i="9" l="1"/>
  <c r="G13" i="10" s="1"/>
  <c r="H13" i="10" s="1"/>
  <c r="J185" i="9"/>
  <c r="I13" i="10" s="1"/>
  <c r="J13" i="10" s="1"/>
  <c r="K19" i="10"/>
  <c r="F19" i="10"/>
  <c r="L19" i="10" s="1"/>
  <c r="F8" i="10"/>
  <c r="H263" i="9"/>
  <c r="G16" i="10" s="1"/>
  <c r="H16" i="10" s="1"/>
  <c r="H55" i="9" l="1"/>
  <c r="G8" i="10" s="1"/>
  <c r="L55" i="9"/>
  <c r="L81" i="9"/>
  <c r="F81" i="9"/>
  <c r="E9" i="10" s="1"/>
  <c r="J237" i="9"/>
  <c r="I15" i="10" s="1"/>
  <c r="J15" i="10" s="1"/>
  <c r="L29" i="9" l="1"/>
  <c r="F29" i="9"/>
  <c r="E7" i="10" s="1"/>
  <c r="K9" i="10"/>
  <c r="F9" i="10"/>
  <c r="L9" i="10" s="1"/>
  <c r="F107" i="9"/>
  <c r="E10" i="10" s="1"/>
  <c r="F133" i="9"/>
  <c r="E11" i="10" s="1"/>
  <c r="H8" i="10"/>
  <c r="K8" i="10"/>
  <c r="L237" i="9"/>
  <c r="F237" i="9"/>
  <c r="E15" i="10" s="1"/>
  <c r="L159" i="9"/>
  <c r="F159" i="9"/>
  <c r="E12" i="10" s="1"/>
  <c r="G6" i="10" l="1"/>
  <c r="H6" i="10" s="1"/>
  <c r="L8" i="10"/>
  <c r="F11" i="10"/>
  <c r="F15" i="10"/>
  <c r="L15" i="10" s="1"/>
  <c r="K15" i="10"/>
  <c r="F10" i="10"/>
  <c r="F7" i="10"/>
  <c r="K7" i="10"/>
  <c r="F12" i="10"/>
  <c r="L12" i="10" s="1"/>
  <c r="K12" i="10"/>
  <c r="J211" i="9"/>
  <c r="I14" i="10" s="1"/>
  <c r="J14" i="10" s="1"/>
  <c r="L7" i="10" l="1"/>
  <c r="H27" i="10"/>
  <c r="J107" i="9" l="1"/>
  <c r="I10" i="10" s="1"/>
  <c r="L107" i="9"/>
  <c r="J133" i="9"/>
  <c r="I11" i="10" s="1"/>
  <c r="L133" i="9"/>
  <c r="J10" i="10" l="1"/>
  <c r="K10" i="10"/>
  <c r="J11" i="10"/>
  <c r="L11" i="10" s="1"/>
  <c r="K11" i="10"/>
  <c r="I6" i="10" l="1"/>
  <c r="J6" i="10" s="1"/>
  <c r="L10" i="10"/>
  <c r="J27" i="10" l="1"/>
  <c r="F211" i="9" l="1"/>
  <c r="E14" i="10" s="1"/>
  <c r="L211" i="9"/>
  <c r="F185" i="9"/>
  <c r="E13" i="10" s="1"/>
  <c r="L185" i="9"/>
  <c r="F14" i="10" l="1"/>
  <c r="L14" i="10" s="1"/>
  <c r="K14" i="10"/>
  <c r="F13" i="10"/>
  <c r="K13" i="10"/>
  <c r="L13" i="10" l="1"/>
  <c r="F263" i="9"/>
  <c r="E16" i="10" s="1"/>
  <c r="L263" i="9"/>
  <c r="F16" i="10" l="1"/>
  <c r="K16" i="10"/>
  <c r="L16" i="10" l="1"/>
  <c r="E6" i="10"/>
  <c r="K6" i="10" l="1"/>
  <c r="F6" i="10"/>
  <c r="L6" i="10" l="1"/>
  <c r="L27" i="10" l="1"/>
  <c r="F27" i="10"/>
  <c r="F2" i="3" l="1"/>
</calcChain>
</file>

<file path=xl/sharedStrings.xml><?xml version="1.0" encoding="utf-8"?>
<sst xmlns="http://schemas.openxmlformats.org/spreadsheetml/2006/main" count="938" uniqueCount="335">
  <si>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</si>
  <si>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</si>
  <si>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</si>
  <si>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</si>
  <si>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</si>
  <si>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</si>
  <si>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</si>
  <si>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</si>
  <si>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</si>
  <si>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</si>
  <si>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</si>
  <si>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</si>
  <si>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</si>
  <si>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</si>
  <si>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</si>
  <si>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</si>
  <si>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</si>
  <si>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</si>
  <si>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</si>
  <si>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</si>
  <si>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</si>
  <si>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</si>
  <si>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</si>
  <si>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 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</si>
  <si>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</si>
  <si>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</si>
  <si>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</si>
  <si>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</si>
  <si>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</si>
  <si>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</si>
  <si>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</si>
  <si>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</si>
  <si>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</si>
  <si>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</si>
  <si>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</si>
  <si>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</si>
  <si>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</si>
  <si>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</si>
  <si>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</si>
  <si>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</si>
  <si>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</si>
  <si>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</si>
  <si>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</si>
  <si>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</si>
  <si>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</si>
  <si>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</si>
  <si>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</si>
  <si>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</si>
  <si>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</si>
  <si>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</si>
  <si>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대한현식지원사업 양궁 교육시설 구축공사</t>
  </si>
  <si>
    <t/>
  </si>
  <si>
    <t>01</t>
  </si>
  <si>
    <t>0101  ▶▷ 건 축 공 사</t>
  </si>
  <si>
    <t>0101</t>
  </si>
  <si>
    <t>010101  ▷ 가  설  공  사</t>
  </si>
  <si>
    <t>010101</t>
  </si>
  <si>
    <t>건축물 현장정리</t>
  </si>
  <si>
    <t>보통인부</t>
  </si>
  <si>
    <t>인</t>
  </si>
  <si>
    <t>46489B1298279540308C8A699F782</t>
  </si>
  <si>
    <t>T</t>
  </si>
  <si>
    <t>F</t>
  </si>
  <si>
    <t>01010146489B1298279540308C8A699F782</t>
  </si>
  <si>
    <t>강관 조립말비계(이동식)설치 및 해체</t>
  </si>
  <si>
    <t>높이 2m, 3개월</t>
  </si>
  <si>
    <t>대</t>
  </si>
  <si>
    <t>46489B171955851F298E16542E70B</t>
  </si>
  <si>
    <t>01010146489B171955851F298E16542E70B</t>
  </si>
  <si>
    <t>[ 합           계 ]</t>
  </si>
  <si>
    <t>TOTAL</t>
  </si>
  <si>
    <t>010102  ▷ 방  수  공  사</t>
  </si>
  <si>
    <t>010102</t>
  </si>
  <si>
    <t>수밀코킹(실리콘)</t>
  </si>
  <si>
    <t>삼각, 10mm, 창호주위</t>
  </si>
  <si>
    <t>M</t>
  </si>
  <si>
    <t>4648927C6EAA9502328A5D19627BF</t>
  </si>
  <si>
    <t>0101024648927C6EAA9502328A5D19627BF</t>
  </si>
  <si>
    <t>에폭시코팅</t>
  </si>
  <si>
    <t>3회</t>
  </si>
  <si>
    <t>M2</t>
  </si>
  <si>
    <t>41499DF6B243851F62891A689C71428297F8C</t>
  </si>
  <si>
    <t>01010241499DF6B243851F62891A689C71428297F8C</t>
  </si>
  <si>
    <t>010103  ▷ 금  속  공  사</t>
  </si>
  <si>
    <t>010103</t>
  </si>
  <si>
    <t>와이어메시 바닥깔기</t>
  </si>
  <si>
    <t>#8-150*150</t>
  </si>
  <si>
    <t>4648902812E155115A89C4F0307FE</t>
  </si>
  <si>
    <t>0101034648902812E155115A89C4F0307FE</t>
  </si>
  <si>
    <t>010104  ▷ 미  장  공  사</t>
  </si>
  <si>
    <t>010104</t>
  </si>
  <si>
    <t>모르타르 바름</t>
  </si>
  <si>
    <t>바닥, 30mm</t>
  </si>
  <si>
    <t>46489D65CF8F2569498808C755715</t>
  </si>
  <si>
    <t>01010446489D65CF8F2569498808C755715</t>
  </si>
  <si>
    <t>바닥, 100mm</t>
  </si>
  <si>
    <t>46489D65CF8F2569498808C75470F</t>
  </si>
  <si>
    <t>01010446489D65CF8F2569498808C75470F</t>
  </si>
  <si>
    <t>창호주위 발포우레탄 충전</t>
  </si>
  <si>
    <t>4648969316E1E519318F65878575A</t>
  </si>
  <si>
    <t>0101044648969316E1E519318F65878575A</t>
  </si>
  <si>
    <t>010105  ▷ 창  호  공  사</t>
  </si>
  <si>
    <t>010105</t>
  </si>
  <si>
    <t>PW - 01 [합성수지창호]</t>
  </si>
  <si>
    <t>1.500 × 1.200</t>
  </si>
  <si>
    <t>EA</t>
  </si>
  <si>
    <t>464896943A3635C6C58B08DCBE73C</t>
  </si>
  <si>
    <t>010105464896943A3635C6C58B08DCBE73C</t>
  </si>
  <si>
    <t>WD - 01 [합성수지도어]</t>
  </si>
  <si>
    <t>1.000 × 2.100</t>
  </si>
  <si>
    <t>464896943A3635C6C58B08DCBD716</t>
  </si>
  <si>
    <t>010105464896943A3635C6C58B08DCBD716</t>
  </si>
  <si>
    <t>도어힌지</t>
  </si>
  <si>
    <t>도어힌지, 황동, 베어링2개, 101.6*2.7mm</t>
  </si>
  <si>
    <t>개</t>
  </si>
  <si>
    <t>41649D003F2F454D4386675FA473249A262F5</t>
  </si>
  <si>
    <t>01010541649D003F2F454D4386675FA473249A262F5</t>
  </si>
  <si>
    <t>도어록 설치 / 일반도어록 목재창호</t>
  </si>
  <si>
    <t>재료비 별도(현장지급)</t>
  </si>
  <si>
    <t>개소</t>
  </si>
  <si>
    <t>46489693132E050F8C8FA586DC744</t>
  </si>
  <si>
    <t>01010546489693132E050F8C8FA586DC744</t>
  </si>
  <si>
    <t>010106  ▷ 유  리  공  사</t>
  </si>
  <si>
    <t>010106</t>
  </si>
  <si>
    <t>복층유리</t>
  </si>
  <si>
    <t>복층유리, 로이, 투명, 24mm (6로이 + 12AR + 6일반)</t>
  </si>
  <si>
    <t>41649C7B13D5D500638E557CBA78E9C11A4D0</t>
  </si>
  <si>
    <t>01010641649C7B13D5D500638E557CBA78E9C11A4D0</t>
  </si>
  <si>
    <t>창호유리설치 / 복층유리</t>
  </si>
  <si>
    <t>유리두께 24mm 이하</t>
  </si>
  <si>
    <t>4648969D165A75BE3580CF0E3F7DE</t>
  </si>
  <si>
    <t>0101064648969D165A75BE3580CF0E3F7DE</t>
  </si>
  <si>
    <t>복층유리주위 코킹</t>
  </si>
  <si>
    <t>5*5, 실리콘</t>
  </si>
  <si>
    <t>4648969D1FBE755BB689DFE3DE781</t>
  </si>
  <si>
    <t>0101064648969D1FBE755BB689DFE3DE781</t>
  </si>
  <si>
    <t>010107  ▷ 도  장  공  사</t>
  </si>
  <si>
    <t>010107</t>
  </si>
  <si>
    <t>조합페인트칠 / 기존커텐박스면</t>
  </si>
  <si>
    <t>철재면, 2회 1급</t>
  </si>
  <si>
    <t>464894457E72C504E786FE3E217B7</t>
  </si>
  <si>
    <t>010107464894457E72C504E786FE3E217B7</t>
  </si>
  <si>
    <t>★바탕만들기+아크릴 페인트칠</t>
  </si>
  <si>
    <t>내부, 2회 1급, con'c·mortar면, 재도장</t>
  </si>
  <si>
    <t>464894445914255C948658F0EF715</t>
  </si>
  <si>
    <t>010107464894445914255C948658F0EF715</t>
  </si>
  <si>
    <t>내부, 2회 1급, con'c·mortar면</t>
  </si>
  <si>
    <t>464894445914255C948658F0EC740</t>
  </si>
  <si>
    <t>010107464894445914255C948658F0EC740</t>
  </si>
  <si>
    <t>내부, 2회 1급, 석고보드면 줄퍼티</t>
  </si>
  <si>
    <t>464894445914255C948658F0ED767</t>
  </si>
  <si>
    <t>010107464894445914255C948658F0ED767</t>
  </si>
  <si>
    <t>★바탕만들기+수성페인트 롤러칠(재료비 포함)</t>
  </si>
  <si>
    <t>46489444591425426F8452423A7E5</t>
  </si>
  <si>
    <t>01010746489444591425426F8452423A7E5</t>
  </si>
  <si>
    <t>46489444591425426F845242397DE</t>
  </si>
  <si>
    <t>01010746489444591425426F845242397DE</t>
  </si>
  <si>
    <t>46489444591425426F84524238737</t>
  </si>
  <si>
    <t>01010746489444591425426F84524238737</t>
  </si>
  <si>
    <t>내천장, 2회 1급, 석고보드면 줄퍼티</t>
  </si>
  <si>
    <t>4648944459142542178366B32A7DB</t>
  </si>
  <si>
    <t>0101074648944459142542178366B32A7DB</t>
  </si>
  <si>
    <t>010108  ▷ 수  장  공  사</t>
  </si>
  <si>
    <t>010108</t>
  </si>
  <si>
    <t>경량칸막이벽 설치</t>
  </si>
  <si>
    <t>벽, (일반석고9.5mm*2겹)*양면 + C-STUD-50+미네랄울50T</t>
  </si>
  <si>
    <t>4648936283FBC513368BA139267C2</t>
  </si>
  <si>
    <t>0101084648936283FBC513368BA139267C2</t>
  </si>
  <si>
    <t>벽, (일반석고9.5mm*2겹)*양면 + C-STUD-50</t>
  </si>
  <si>
    <t>4648936283FBC513368BA139277E9</t>
  </si>
  <si>
    <t>0101084648936283FBC513368BA139277E9</t>
  </si>
  <si>
    <t>석고판 설치</t>
  </si>
  <si>
    <t>천장, 일반석고9.5mm*2겹 붙임</t>
  </si>
  <si>
    <t>464895ADFDF425E81C80553BBE797</t>
  </si>
  <si>
    <t>010108464895ADFDF425E81C80553BBE797</t>
  </si>
  <si>
    <t>010109  ▷ 철  거  공  사</t>
  </si>
  <si>
    <t>010109</t>
  </si>
  <si>
    <t>텍스 철거</t>
  </si>
  <si>
    <t>천장</t>
  </si>
  <si>
    <t>46499B83939E75A1C7871BD77974B</t>
  </si>
  <si>
    <t>01010946499B83939E75A1C7871BD77974B</t>
  </si>
  <si>
    <t>강제창호 철거</t>
  </si>
  <si>
    <t>46499B83939E75A1D1887A397079D</t>
  </si>
  <si>
    <t>01010946499B83939E75A1D1887A397079D</t>
  </si>
  <si>
    <t>알루미늄창호 철거</t>
  </si>
  <si>
    <t>46499B83939E75A1D1887A39717A0</t>
  </si>
  <si>
    <t>01010946499B83939E75A1D1887A39717A0</t>
  </si>
  <si>
    <t>샌드위치 판넬 철거</t>
  </si>
  <si>
    <t>벽체</t>
  </si>
  <si>
    <t>46499B83939E75A1C780EBFE6C745</t>
  </si>
  <si>
    <t>01010946499B83939E75A1C780EBFE6C745</t>
  </si>
  <si>
    <t>건설폐기물 상차비 - 중량 기준</t>
  </si>
  <si>
    <t>중간처리 대상, 15ton 덤프트럭</t>
  </si>
  <si>
    <t>TON</t>
  </si>
  <si>
    <t>46489B129824D5E90B80A9B98D7CD</t>
  </si>
  <si>
    <t>01010946489B129824D5E90B80A9B98D7CD</t>
  </si>
  <si>
    <t>010110  ▷ 기  타  공  사</t>
  </si>
  <si>
    <t>010110</t>
  </si>
  <si>
    <t>붙박이장(유리포함)</t>
  </si>
  <si>
    <t>2650*2700*300</t>
  </si>
  <si>
    <t>46489020DEAD65FD38888506DC773</t>
  </si>
  <si>
    <t>01011046489020DEAD65FD38888506DC773</t>
  </si>
  <si>
    <t>010111  ▷ 작 업 부 산 물</t>
  </si>
  <si>
    <t>010111</t>
  </si>
  <si>
    <t>1</t>
  </si>
  <si>
    <t>철강설</t>
  </si>
  <si>
    <t>철강설, 스텐레스, 작업설부산물</t>
  </si>
  <si>
    <t>kg</t>
  </si>
  <si>
    <t>수집상차도</t>
  </si>
  <si>
    <t>41499E9FE568153B36817E9FCC7F200F48055</t>
  </si>
  <si>
    <t>01011141499E9FE568153B36817E9FCC7F200F48055</t>
  </si>
  <si>
    <t>철강설, 알루미늄, 작업설부산물</t>
  </si>
  <si>
    <t>41499E9FE568153B36817E9E207363C502DA0</t>
  </si>
  <si>
    <t>01011141499E9FE568153B36817E9E207363C502DA0</t>
  </si>
  <si>
    <t>010112  ▷ 폐 기 물 처 리 비</t>
  </si>
  <si>
    <t>010112</t>
  </si>
  <si>
    <t>6</t>
  </si>
  <si>
    <t>건설폐기물 운반비 - 중량 기준</t>
  </si>
  <si>
    <t>중간처리 대상, 15ton 덤프트럭, 30km</t>
  </si>
  <si>
    <t>46489B129824D5E90B80A892E37EB</t>
  </si>
  <si>
    <t>01011246489B129824D5E90B80A892E37EB</t>
  </si>
  <si>
    <t>혼합건설폐기물</t>
  </si>
  <si>
    <t>건설폐재류에 가연성 5% 이하 혼합</t>
  </si>
  <si>
    <t>46489B129824D5FB90875C1ABB7B0</t>
  </si>
  <si>
    <t>01011246489B129824D5FB90875C1ABB7B0</t>
  </si>
  <si>
    <t>불연성 건설폐기물에 가연성 5% 이하 혼합</t>
  </si>
  <si>
    <t>46489B129824D5FB90875B76867AC</t>
  </si>
  <si>
    <t>01011246489B129824D5FB90875B76867AC</t>
  </si>
  <si>
    <t>그 밖의 건설폐기물에 가연성 5% 이하 혼합</t>
  </si>
  <si>
    <t>46489B129824D5FB90875A52B0729</t>
  </si>
  <si>
    <t>01011246489B129824D5FB90875A52B0729</t>
  </si>
  <si>
    <t>010113  ▷ 골 재 대 및 운 반 비</t>
  </si>
  <si>
    <t>010113</t>
  </si>
  <si>
    <t>시멘트</t>
  </si>
  <si>
    <t>40KG</t>
  </si>
  <si>
    <t>포</t>
  </si>
  <si>
    <t>41649C7B1583B55948838186017136B392771</t>
  </si>
  <si>
    <t>01011341649C7B1583B55948838186017136B392771</t>
  </si>
  <si>
    <t>모래</t>
  </si>
  <si>
    <t>모래, 광주, 도착도</t>
  </si>
  <si>
    <t>M3</t>
  </si>
  <si>
    <t>41499E9FEDBE85A0FB81302608751757F1111</t>
  </si>
  <si>
    <t>01011341499E9FEDBE85A0FB81302608751757F1111</t>
  </si>
  <si>
    <t>시멘트운반</t>
  </si>
  <si>
    <t>인력(상차+하차)</t>
  </si>
  <si>
    <t>46499E37412315BD5F81592A66702</t>
  </si>
  <si>
    <t>01011346499E37412315BD5F81592A66702</t>
  </si>
  <si>
    <t>L:10km, 덤프 8ton</t>
  </si>
  <si>
    <t>46499E37412315BD5F815CF902753</t>
  </si>
  <si>
    <t>01011346499E37412315BD5F815CF902753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</si>
  <si>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</si>
  <si>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</si>
  <si>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</si>
  <si>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</si>
  <si>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</si>
  <si>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</si>
  <si>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</si>
  <si>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</si>
  <si>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</si>
  <si>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</si>
  <si>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</si>
  <si>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</si>
  <si>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</si>
  <si>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</si>
  <si>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</si>
  <si>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</si>
  <si>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</si>
  <si>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</si>
  <si>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</si>
  <si>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</si>
  <si>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</si>
  <si>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12.5%</t>
  </si>
  <si>
    <t>BS</t>
  </si>
  <si>
    <t>C2</t>
  </si>
  <si>
    <t>기   계    경   비</t>
  </si>
  <si>
    <t>C4</t>
  </si>
  <si>
    <t>산  재  보  험  료</t>
  </si>
  <si>
    <t>노무비 * 3.7%</t>
  </si>
  <si>
    <t>C5</t>
  </si>
  <si>
    <t>고  용  보  험  료</t>
  </si>
  <si>
    <t>노무비 * 1.01%</t>
  </si>
  <si>
    <t>C6</t>
  </si>
  <si>
    <t>국민  건강  보험료</t>
  </si>
  <si>
    <t>직접노무비 * 3.495%</t>
  </si>
  <si>
    <t>1개월이상 공사</t>
  </si>
  <si>
    <t>C7</t>
  </si>
  <si>
    <t>국민  연금  보험료</t>
  </si>
  <si>
    <t>직접노무비 * 4.5%</t>
  </si>
  <si>
    <t>CB</t>
  </si>
  <si>
    <t>노인장기요양보험료</t>
  </si>
  <si>
    <t>건강보험료 * 12.2%</t>
  </si>
  <si>
    <t>C8</t>
  </si>
  <si>
    <t>퇴직  공제  부금비</t>
  </si>
  <si>
    <t>직접노무비 * 2.3%</t>
  </si>
  <si>
    <t>추정금액 1억이상</t>
  </si>
  <si>
    <t>CA</t>
  </si>
  <si>
    <t>산업안전보건관리비</t>
  </si>
  <si>
    <t>(재료비+직노+관급자재비) * 2.93%</t>
  </si>
  <si>
    <t>2천만원 이상공사</t>
  </si>
  <si>
    <t>CH</t>
  </si>
  <si>
    <t>환  경  보  전  비</t>
  </si>
  <si>
    <t>(재료비+직노+기계경비) * 0.5%</t>
  </si>
  <si>
    <t>CG</t>
  </si>
  <si>
    <t>기   타    경   비</t>
  </si>
  <si>
    <t>(재료비+노무비) * 7.8%</t>
  </si>
  <si>
    <t>CK</t>
  </si>
  <si>
    <t>하도급지급보증수수료</t>
  </si>
  <si>
    <t>(재료비+직노+기계경비) * 0.081%</t>
  </si>
  <si>
    <t>CL</t>
  </si>
  <si>
    <t>건설기계대여금지급보증서발급수수료</t>
  </si>
  <si>
    <t>(재료비+직노+기계경비) * 0.07%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</si>
  <si>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</si>
  <si>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</si>
  <si>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</si>
  <si>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</si>
  <si>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</si>
  <si>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</si>
  <si>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</si>
  <si>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</si>
  <si>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</si>
  <si>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D5</t>
  </si>
  <si>
    <t>폐기물처리비</t>
  </si>
  <si>
    <t>D7</t>
  </si>
  <si>
    <t>작 업 부 산 물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</si>
  <si>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</si>
  <si>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</si>
  <si>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</si>
  <si>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</si>
  <si>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</si>
  <si>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</si>
  <si>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</si>
  <si>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</si>
  <si>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</si>
  <si>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공사명 : 대학혁신지원사업 양궁 교육시설 구축공사(건축)</t>
    <phoneticPr fontId="1" type="noConversion"/>
  </si>
  <si>
    <t>[ 대학혁신지원사업 양궁 교육시설 구축공사(건축)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</si>
</sst>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5" fillId="0" borderId="1" xfId="0" quotePrefix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2" borderId="0" xfId="0" applyFill="1">
      <alignment vertical="center"/>
    </xf>
    <xf numFmtId="0" fontId="6" fillId="2" borderId="1" xfId="0" quotePrefix="1" applyFont="1" applyFill="1" applyBorder="1" applyAlignment="1">
      <alignment horizontal="center" vertical="center" wrapText="1"/>
    </xf>
    <xf numFmtId="41" fontId="10" fillId="0" borderId="0" xfId="1" applyFont="1">
      <alignment vertical="center"/>
    </xf>
    <xf numFmtId="41" fontId="9" fillId="0" borderId="0" xfId="0" applyNumberFormat="1" applyFo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5"/>
  <sheetViews>
    <sheetView tabSelected="1" view="pageBreakPreview" topLeftCell="B1" zoomScale="85" zoomScaleNormal="100" zoomScaleSheetLayoutView="85" workbookViewId="0">
      <selection activeCell="E12" sqref="E12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10" ht="24" customHeight="1" x14ac:dyDescent="0.3">
      <c r="B1" s="22" t="s">
        <v>251</v>
      </c>
      <c r="C1" s="22"/>
      <c r="D1" s="22"/>
      <c r="E1" s="22"/>
      <c r="F1" s="22"/>
      <c r="G1" s="22"/>
    </row>
    <row r="2" spans="1:10" ht="21.95" customHeight="1" x14ac:dyDescent="0.3">
      <c r="B2" s="23" t="s">
        <v>333</v>
      </c>
      <c r="C2" s="23"/>
      <c r="D2" s="23"/>
      <c r="E2" s="23"/>
      <c r="F2" s="24" t="str">
        <f>" 금    액  : 일금"&amp;NUMBERSTRING(E32,1)&amp;"원정("&amp;DOLLAR(E32,0)&amp;")"</f>
        <v xml:space="preserve"> 금    액  : 일금영원정(₩0)</v>
      </c>
      <c r="G2" s="24"/>
    </row>
    <row r="3" spans="1:10" s="18" customFormat="1" ht="21.95" customHeight="1" x14ac:dyDescent="0.3">
      <c r="B3" s="25" t="s">
        <v>252</v>
      </c>
      <c r="C3" s="25"/>
      <c r="D3" s="25"/>
      <c r="E3" s="19" t="s">
        <v>253</v>
      </c>
      <c r="F3" s="19" t="s">
        <v>254</v>
      </c>
      <c r="G3" s="19" t="s">
        <v>250</v>
      </c>
    </row>
    <row r="4" spans="1:10" ht="21.95" customHeight="1" x14ac:dyDescent="0.3">
      <c r="A4" s="2" t="s">
        <v>259</v>
      </c>
      <c r="B4" s="26" t="s">
        <v>255</v>
      </c>
      <c r="C4" s="26" t="s">
        <v>256</v>
      </c>
      <c r="D4" s="16" t="s">
        <v>260</v>
      </c>
      <c r="E4" s="17"/>
      <c r="F4" s="15" t="s">
        <v>51</v>
      </c>
      <c r="G4" s="15" t="s">
        <v>51</v>
      </c>
    </row>
    <row r="5" spans="1:10" ht="21.95" customHeight="1" x14ac:dyDescent="0.3">
      <c r="A5" s="2" t="s">
        <v>261</v>
      </c>
      <c r="B5" s="26"/>
      <c r="C5" s="26"/>
      <c r="D5" s="16" t="s">
        <v>262</v>
      </c>
      <c r="E5" s="17"/>
      <c r="F5" s="15" t="s">
        <v>51</v>
      </c>
      <c r="G5" s="15" t="s">
        <v>51</v>
      </c>
    </row>
    <row r="6" spans="1:10" ht="21.95" customHeight="1" x14ac:dyDescent="0.3">
      <c r="A6" s="2" t="s">
        <v>263</v>
      </c>
      <c r="B6" s="26"/>
      <c r="C6" s="26"/>
      <c r="D6" s="16" t="s">
        <v>264</v>
      </c>
      <c r="E6" s="17"/>
      <c r="F6" s="15" t="s">
        <v>51</v>
      </c>
      <c r="G6" s="15" t="s">
        <v>51</v>
      </c>
    </row>
    <row r="7" spans="1:10" ht="21.95" customHeight="1" x14ac:dyDescent="0.3">
      <c r="A7" s="2" t="s">
        <v>265</v>
      </c>
      <c r="B7" s="26"/>
      <c r="C7" s="26"/>
      <c r="D7" s="16" t="s">
        <v>266</v>
      </c>
      <c r="E7" s="17"/>
      <c r="F7" s="15" t="s">
        <v>51</v>
      </c>
      <c r="G7" s="15" t="s">
        <v>51</v>
      </c>
      <c r="J7">
        <v>31537000</v>
      </c>
    </row>
    <row r="8" spans="1:10" ht="21.95" customHeight="1" x14ac:dyDescent="0.3">
      <c r="A8" s="2" t="s">
        <v>267</v>
      </c>
      <c r="B8" s="26"/>
      <c r="C8" s="26" t="s">
        <v>257</v>
      </c>
      <c r="D8" s="16" t="s">
        <v>268</v>
      </c>
      <c r="E8" s="17"/>
      <c r="F8" s="15" t="s">
        <v>51</v>
      </c>
      <c r="G8" s="15" t="s">
        <v>51</v>
      </c>
    </row>
    <row r="9" spans="1:10" ht="21.95" customHeight="1" x14ac:dyDescent="0.3">
      <c r="A9" s="2" t="s">
        <v>269</v>
      </c>
      <c r="B9" s="26"/>
      <c r="C9" s="26"/>
      <c r="D9" s="16" t="s">
        <v>270</v>
      </c>
      <c r="E9" s="17"/>
      <c r="F9" s="15" t="s">
        <v>271</v>
      </c>
      <c r="G9" s="15" t="s">
        <v>51</v>
      </c>
    </row>
    <row r="10" spans="1:10" ht="21.95" customHeight="1" x14ac:dyDescent="0.3">
      <c r="A10" s="2" t="s">
        <v>272</v>
      </c>
      <c r="B10" s="26"/>
      <c r="C10" s="26"/>
      <c r="D10" s="16" t="s">
        <v>266</v>
      </c>
      <c r="E10" s="17"/>
      <c r="F10" s="15" t="s">
        <v>51</v>
      </c>
      <c r="G10" s="15" t="s">
        <v>51</v>
      </c>
    </row>
    <row r="11" spans="1:10" ht="21.95" customHeight="1" x14ac:dyDescent="0.3">
      <c r="A11" s="2" t="s">
        <v>273</v>
      </c>
      <c r="B11" s="26"/>
      <c r="C11" s="26" t="s">
        <v>258</v>
      </c>
      <c r="D11" s="16" t="s">
        <v>274</v>
      </c>
      <c r="E11" s="17"/>
      <c r="F11" s="15" t="s">
        <v>51</v>
      </c>
      <c r="G11" s="15"/>
    </row>
    <row r="12" spans="1:10" ht="21.95" customHeight="1" x14ac:dyDescent="0.3">
      <c r="A12" s="2" t="s">
        <v>275</v>
      </c>
      <c r="B12" s="26"/>
      <c r="C12" s="26"/>
      <c r="D12" s="16" t="s">
        <v>276</v>
      </c>
      <c r="E12" s="17">
        <v>500521</v>
      </c>
      <c r="F12" s="15" t="s">
        <v>277</v>
      </c>
      <c r="G12" s="15"/>
    </row>
    <row r="13" spans="1:10" ht="21.95" customHeight="1" x14ac:dyDescent="0.3">
      <c r="A13" s="2" t="s">
        <v>278</v>
      </c>
      <c r="B13" s="26"/>
      <c r="C13" s="26"/>
      <c r="D13" s="16" t="s">
        <v>279</v>
      </c>
      <c r="E13" s="17">
        <v>136628</v>
      </c>
      <c r="F13" s="15" t="s">
        <v>280</v>
      </c>
      <c r="G13" s="15"/>
    </row>
    <row r="14" spans="1:10" ht="21.95" customHeight="1" x14ac:dyDescent="0.3">
      <c r="A14" s="2" t="s">
        <v>281</v>
      </c>
      <c r="B14" s="26"/>
      <c r="C14" s="26"/>
      <c r="D14" s="16" t="s">
        <v>282</v>
      </c>
      <c r="E14" s="17"/>
      <c r="F14" s="15" t="s">
        <v>283</v>
      </c>
      <c r="G14" s="15" t="s">
        <v>284</v>
      </c>
    </row>
    <row r="15" spans="1:10" ht="21.95" customHeight="1" x14ac:dyDescent="0.3">
      <c r="A15" s="2" t="s">
        <v>285</v>
      </c>
      <c r="B15" s="26"/>
      <c r="C15" s="26"/>
      <c r="D15" s="16" t="s">
        <v>286</v>
      </c>
      <c r="E15" s="17"/>
      <c r="F15" s="15" t="s">
        <v>287</v>
      </c>
      <c r="G15" s="15" t="s">
        <v>284</v>
      </c>
    </row>
    <row r="16" spans="1:10" ht="21.95" customHeight="1" x14ac:dyDescent="0.3">
      <c r="A16" s="2" t="s">
        <v>288</v>
      </c>
      <c r="B16" s="26"/>
      <c r="C16" s="26"/>
      <c r="D16" s="16" t="s">
        <v>289</v>
      </c>
      <c r="E16" s="17"/>
      <c r="F16" s="15" t="s">
        <v>290</v>
      </c>
      <c r="G16" s="15" t="s">
        <v>284</v>
      </c>
    </row>
    <row r="17" spans="1:7" ht="21.95" customHeight="1" x14ac:dyDescent="0.3">
      <c r="A17" s="2" t="s">
        <v>291</v>
      </c>
      <c r="B17" s="26"/>
      <c r="C17" s="26"/>
      <c r="D17" s="16" t="s">
        <v>292</v>
      </c>
      <c r="E17" s="17"/>
      <c r="F17" s="15" t="s">
        <v>293</v>
      </c>
      <c r="G17" s="15" t="s">
        <v>294</v>
      </c>
    </row>
    <row r="18" spans="1:7" ht="21.95" customHeight="1" x14ac:dyDescent="0.3">
      <c r="A18" s="2" t="s">
        <v>295</v>
      </c>
      <c r="B18" s="26"/>
      <c r="C18" s="26"/>
      <c r="D18" s="16" t="s">
        <v>296</v>
      </c>
      <c r="E18" s="17">
        <v>1210901</v>
      </c>
      <c r="F18" s="15" t="s">
        <v>297</v>
      </c>
      <c r="G18" s="15" t="s">
        <v>298</v>
      </c>
    </row>
    <row r="19" spans="1:7" ht="21.95" customHeight="1" x14ac:dyDescent="0.3">
      <c r="A19" s="2" t="s">
        <v>299</v>
      </c>
      <c r="B19" s="26"/>
      <c r="C19" s="26"/>
      <c r="D19" s="16" t="s">
        <v>300</v>
      </c>
      <c r="E19" s="17">
        <v>96109</v>
      </c>
      <c r="F19" s="15" t="s">
        <v>301</v>
      </c>
      <c r="G19" s="15" t="s">
        <v>51</v>
      </c>
    </row>
    <row r="20" spans="1:7" ht="21.95" customHeight="1" x14ac:dyDescent="0.3">
      <c r="A20" s="2" t="s">
        <v>302</v>
      </c>
      <c r="B20" s="26"/>
      <c r="C20" s="26"/>
      <c r="D20" s="16" t="s">
        <v>303</v>
      </c>
      <c r="E20" s="17"/>
      <c r="F20" s="15" t="s">
        <v>304</v>
      </c>
      <c r="G20" s="15" t="s">
        <v>51</v>
      </c>
    </row>
    <row r="21" spans="1:7" ht="21.95" customHeight="1" x14ac:dyDescent="0.3">
      <c r="A21" s="2" t="s">
        <v>305</v>
      </c>
      <c r="B21" s="26"/>
      <c r="C21" s="26"/>
      <c r="D21" s="16" t="s">
        <v>306</v>
      </c>
      <c r="E21" s="17"/>
      <c r="F21" s="15" t="s">
        <v>307</v>
      </c>
      <c r="G21" s="15" t="s">
        <v>51</v>
      </c>
    </row>
    <row r="22" spans="1:7" ht="21.95" customHeight="1" x14ac:dyDescent="0.3">
      <c r="A22" s="2" t="s">
        <v>308</v>
      </c>
      <c r="B22" s="26"/>
      <c r="C22" s="26"/>
      <c r="D22" s="16" t="s">
        <v>309</v>
      </c>
      <c r="E22" s="17"/>
      <c r="F22" s="15" t="s">
        <v>310</v>
      </c>
      <c r="G22" s="15" t="s">
        <v>51</v>
      </c>
    </row>
    <row r="23" spans="1:7" ht="21.95" customHeight="1" x14ac:dyDescent="0.3">
      <c r="A23" s="2" t="s">
        <v>311</v>
      </c>
      <c r="B23" s="26"/>
      <c r="C23" s="26"/>
      <c r="D23" s="16" t="s">
        <v>266</v>
      </c>
      <c r="E23" s="17"/>
      <c r="F23" s="15" t="s">
        <v>51</v>
      </c>
      <c r="G23" s="15" t="s">
        <v>51</v>
      </c>
    </row>
    <row r="24" spans="1:7" ht="21.95" customHeight="1" x14ac:dyDescent="0.3">
      <c r="A24" s="2" t="s">
        <v>312</v>
      </c>
      <c r="B24" s="27" t="s">
        <v>313</v>
      </c>
      <c r="C24" s="27"/>
      <c r="D24" s="28"/>
      <c r="E24" s="17"/>
      <c r="F24" s="15" t="s">
        <v>51</v>
      </c>
      <c r="G24" s="15" t="s">
        <v>51</v>
      </c>
    </row>
    <row r="25" spans="1:7" ht="21.95" customHeight="1" x14ac:dyDescent="0.3">
      <c r="A25" s="2" t="s">
        <v>314</v>
      </c>
      <c r="B25" s="27" t="s">
        <v>315</v>
      </c>
      <c r="C25" s="27"/>
      <c r="D25" s="28"/>
      <c r="E25" s="17"/>
      <c r="F25" s="15" t="s">
        <v>316</v>
      </c>
      <c r="G25" s="15" t="s">
        <v>51</v>
      </c>
    </row>
    <row r="26" spans="1:7" ht="21.95" customHeight="1" x14ac:dyDescent="0.3">
      <c r="A26" s="2" t="s">
        <v>317</v>
      </c>
      <c r="B26" s="27" t="s">
        <v>318</v>
      </c>
      <c r="C26" s="27"/>
      <c r="D26" s="28"/>
      <c r="E26" s="17"/>
      <c r="F26" s="15" t="s">
        <v>319</v>
      </c>
      <c r="G26" s="15" t="s">
        <v>51</v>
      </c>
    </row>
    <row r="27" spans="1:7" ht="21.95" customHeight="1" x14ac:dyDescent="0.3">
      <c r="A27" s="2" t="s">
        <v>320</v>
      </c>
      <c r="B27" s="27" t="s">
        <v>321</v>
      </c>
      <c r="C27" s="27"/>
      <c r="D27" s="28"/>
      <c r="E27" s="17"/>
      <c r="F27" s="15" t="s">
        <v>51</v>
      </c>
      <c r="G27" s="15" t="s">
        <v>51</v>
      </c>
    </row>
    <row r="28" spans="1:7" ht="21.95" customHeight="1" x14ac:dyDescent="0.3">
      <c r="A28" s="2" t="s">
        <v>322</v>
      </c>
      <c r="B28" s="27" t="s">
        <v>323</v>
      </c>
      <c r="C28" s="27"/>
      <c r="D28" s="28"/>
      <c r="E28" s="17"/>
      <c r="F28" s="15" t="s">
        <v>51</v>
      </c>
      <c r="G28" s="15" t="s">
        <v>51</v>
      </c>
    </row>
    <row r="29" spans="1:7" ht="21.95" customHeight="1" x14ac:dyDescent="0.3">
      <c r="A29" s="2" t="s">
        <v>324</v>
      </c>
      <c r="B29" s="27" t="s">
        <v>325</v>
      </c>
      <c r="C29" s="27"/>
      <c r="D29" s="28"/>
      <c r="E29" s="17"/>
      <c r="F29" s="15" t="s">
        <v>51</v>
      </c>
      <c r="G29" s="15" t="s">
        <v>51</v>
      </c>
    </row>
    <row r="30" spans="1:7" ht="21.95" customHeight="1" x14ac:dyDescent="0.3">
      <c r="A30" s="2" t="s">
        <v>326</v>
      </c>
      <c r="B30" s="27" t="s">
        <v>327</v>
      </c>
      <c r="C30" s="27"/>
      <c r="D30" s="28"/>
      <c r="E30" s="17"/>
      <c r="F30" s="15" t="s">
        <v>328</v>
      </c>
      <c r="G30" s="15" t="s">
        <v>51</v>
      </c>
    </row>
    <row r="31" spans="1:7" ht="21.95" customHeight="1" x14ac:dyDescent="0.3">
      <c r="A31" s="2" t="s">
        <v>329</v>
      </c>
      <c r="B31" s="27" t="s">
        <v>330</v>
      </c>
      <c r="C31" s="27"/>
      <c r="D31" s="28"/>
      <c r="E31" s="17"/>
      <c r="F31" s="15" t="s">
        <v>51</v>
      </c>
      <c r="G31" s="15" t="s">
        <v>51</v>
      </c>
    </row>
    <row r="32" spans="1:7" ht="21.95" customHeight="1" x14ac:dyDescent="0.3">
      <c r="A32" s="2" t="s">
        <v>331</v>
      </c>
      <c r="B32" s="27" t="s">
        <v>332</v>
      </c>
      <c r="C32" s="27"/>
      <c r="D32" s="28"/>
      <c r="E32" s="17"/>
      <c r="F32" s="15" t="s">
        <v>51</v>
      </c>
      <c r="G32" s="15" t="s">
        <v>51</v>
      </c>
    </row>
    <row r="34" spans="5:5" ht="17.25" x14ac:dyDescent="0.3">
      <c r="E34" s="20"/>
    </row>
    <row r="35" spans="5:5" x14ac:dyDescent="0.3">
      <c r="E35" s="21"/>
    </row>
  </sheetData>
  <mergeCells count="17">
    <mergeCell ref="B30:D30"/>
    <mergeCell ref="B31:D31"/>
    <mergeCell ref="B32:D32"/>
    <mergeCell ref="B24:D24"/>
    <mergeCell ref="B25:D25"/>
    <mergeCell ref="B26:D26"/>
    <mergeCell ref="B27:D27"/>
    <mergeCell ref="B28:D28"/>
    <mergeCell ref="B29:D29"/>
    <mergeCell ref="B1:G1"/>
    <mergeCell ref="B2:E2"/>
    <mergeCell ref="F2:G2"/>
    <mergeCell ref="B3:D3"/>
    <mergeCell ref="B4:B23"/>
    <mergeCell ref="C4:C7"/>
    <mergeCell ref="C8:C10"/>
    <mergeCell ref="C11:C23"/>
  </mergeCells>
  <phoneticPr fontId="1" type="noConversion"/>
  <pageMargins left="0.78740157480314965" right="0" top="0.39370078740157483" bottom="0.39370078740157483" header="0" footer="0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7"/>
  <sheetViews>
    <sheetView view="pageBreakPreview" zoomScale="70" zoomScaleNormal="100" zoomScaleSheetLayoutView="70" workbookViewId="0">
      <selection activeCell="E5" sqref="E5:L5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20" ht="30" customHeight="1" x14ac:dyDescent="0.3">
      <c r="A2" s="30" t="s">
        <v>334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20" ht="30" customHeight="1" x14ac:dyDescent="0.3">
      <c r="A3" s="31" t="s">
        <v>1</v>
      </c>
      <c r="B3" s="31" t="s">
        <v>2</v>
      </c>
      <c r="C3" s="31" t="s">
        <v>3</v>
      </c>
      <c r="D3" s="31" t="s">
        <v>4</v>
      </c>
      <c r="E3" s="31" t="s">
        <v>5</v>
      </c>
      <c r="F3" s="31"/>
      <c r="G3" s="31" t="s">
        <v>8</v>
      </c>
      <c r="H3" s="31"/>
      <c r="I3" s="31" t="s">
        <v>9</v>
      </c>
      <c r="J3" s="31"/>
      <c r="K3" s="31" t="s">
        <v>10</v>
      </c>
      <c r="L3" s="31"/>
      <c r="M3" s="31" t="s">
        <v>11</v>
      </c>
      <c r="N3" s="33" t="s">
        <v>12</v>
      </c>
      <c r="O3" s="33" t="s">
        <v>13</v>
      </c>
      <c r="P3" s="33" t="s">
        <v>14</v>
      </c>
      <c r="Q3" s="33" t="s">
        <v>15</v>
      </c>
      <c r="R3" s="33" t="s">
        <v>16</v>
      </c>
      <c r="S3" s="33" t="s">
        <v>17</v>
      </c>
      <c r="T3" s="33" t="s">
        <v>18</v>
      </c>
    </row>
    <row r="4" spans="1:20" ht="30" customHeight="1" x14ac:dyDescent="0.3">
      <c r="A4" s="32"/>
      <c r="B4" s="32"/>
      <c r="C4" s="32"/>
      <c r="D4" s="32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32"/>
      <c r="N4" s="33"/>
      <c r="O4" s="33"/>
      <c r="P4" s="33"/>
      <c r="Q4" s="33"/>
      <c r="R4" s="33"/>
      <c r="S4" s="33"/>
      <c r="T4" s="33"/>
    </row>
    <row r="5" spans="1:20" ht="30" customHeight="1" x14ac:dyDescent="0.3">
      <c r="A5" s="10" t="s">
        <v>50</v>
      </c>
      <c r="B5" s="10" t="s">
        <v>51</v>
      </c>
      <c r="C5" s="10" t="s">
        <v>51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51</v>
      </c>
      <c r="N5" s="5" t="s">
        <v>52</v>
      </c>
      <c r="O5" s="5" t="s">
        <v>51</v>
      </c>
      <c r="P5" s="5" t="s">
        <v>51</v>
      </c>
      <c r="Q5" s="5" t="s">
        <v>51</v>
      </c>
      <c r="R5" s="1">
        <v>1</v>
      </c>
      <c r="S5" s="5" t="s">
        <v>51</v>
      </c>
      <c r="T5" s="6"/>
    </row>
    <row r="6" spans="1:20" ht="30" customHeight="1" x14ac:dyDescent="0.3">
      <c r="A6" s="10" t="s">
        <v>53</v>
      </c>
      <c r="B6" s="10" t="s">
        <v>51</v>
      </c>
      <c r="C6" s="10" t="s">
        <v>51</v>
      </c>
      <c r="D6" s="11">
        <v>1</v>
      </c>
      <c r="E6" s="12">
        <f>F7+F8+F9+F10+F11+F12+F13+F14+F15+F16+F19</f>
        <v>0</v>
      </c>
      <c r="F6" s="12">
        <f t="shared" ref="F6:F19" si="0">E6*D6</f>
        <v>0</v>
      </c>
      <c r="G6" s="12">
        <f>H7+H8+H9+H10+H11+H12+H13+H14+H15+H16+H19</f>
        <v>0</v>
      </c>
      <c r="H6" s="12">
        <f t="shared" ref="H6:H19" si="1">G6*D6</f>
        <v>0</v>
      </c>
      <c r="I6" s="12">
        <f>J7+J8+J9+J10+J11+J12+J13+J14+J15+J16+J19</f>
        <v>0</v>
      </c>
      <c r="J6" s="12">
        <f t="shared" ref="J6:J19" si="2">I6*D6</f>
        <v>0</v>
      </c>
      <c r="K6" s="12">
        <f t="shared" ref="K6:K19" si="3">E6+G6+I6</f>
        <v>0</v>
      </c>
      <c r="L6" s="12">
        <f t="shared" ref="L6:L19" si="4">F6+H6+J6</f>
        <v>0</v>
      </c>
      <c r="M6" s="10" t="s">
        <v>51</v>
      </c>
      <c r="N6" s="5" t="s">
        <v>54</v>
      </c>
      <c r="O6" s="5" t="s">
        <v>51</v>
      </c>
      <c r="P6" s="5" t="s">
        <v>52</v>
      </c>
      <c r="Q6" s="5" t="s">
        <v>51</v>
      </c>
      <c r="R6" s="1">
        <v>2</v>
      </c>
      <c r="S6" s="5" t="s">
        <v>51</v>
      </c>
      <c r="T6" s="6"/>
    </row>
    <row r="7" spans="1:20" ht="30" customHeight="1" x14ac:dyDescent="0.3">
      <c r="A7" s="10" t="s">
        <v>55</v>
      </c>
      <c r="B7" s="10" t="s">
        <v>51</v>
      </c>
      <c r="C7" s="10" t="s">
        <v>51</v>
      </c>
      <c r="D7" s="11">
        <v>1</v>
      </c>
      <c r="E7" s="12">
        <f>공종별내역서!F29</f>
        <v>0</v>
      </c>
      <c r="F7" s="12">
        <f t="shared" si="0"/>
        <v>0</v>
      </c>
      <c r="G7" s="12">
        <f>공종별내역서!H29</f>
        <v>0</v>
      </c>
      <c r="H7" s="12">
        <f t="shared" si="1"/>
        <v>0</v>
      </c>
      <c r="I7" s="12">
        <f>공종별내역서!J29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51</v>
      </c>
      <c r="N7" s="5" t="s">
        <v>56</v>
      </c>
      <c r="O7" s="5" t="s">
        <v>51</v>
      </c>
      <c r="P7" s="5" t="s">
        <v>54</v>
      </c>
      <c r="Q7" s="5" t="s">
        <v>51</v>
      </c>
      <c r="R7" s="1">
        <v>3</v>
      </c>
      <c r="S7" s="5" t="s">
        <v>51</v>
      </c>
      <c r="T7" s="6"/>
    </row>
    <row r="8" spans="1:20" ht="30" customHeight="1" x14ac:dyDescent="0.3">
      <c r="A8" s="10" t="s">
        <v>71</v>
      </c>
      <c r="B8" s="10" t="s">
        <v>51</v>
      </c>
      <c r="C8" s="10" t="s">
        <v>51</v>
      </c>
      <c r="D8" s="11">
        <v>1</v>
      </c>
      <c r="E8" s="12">
        <f>공종별내역서!F55</f>
        <v>0</v>
      </c>
      <c r="F8" s="12">
        <f t="shared" si="0"/>
        <v>0</v>
      </c>
      <c r="G8" s="12">
        <f>공종별내역서!H55</f>
        <v>0</v>
      </c>
      <c r="H8" s="12">
        <f t="shared" si="1"/>
        <v>0</v>
      </c>
      <c r="I8" s="12">
        <f>공종별내역서!J55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51</v>
      </c>
      <c r="N8" s="5" t="s">
        <v>72</v>
      </c>
      <c r="O8" s="5" t="s">
        <v>51</v>
      </c>
      <c r="P8" s="5" t="s">
        <v>54</v>
      </c>
      <c r="Q8" s="5" t="s">
        <v>51</v>
      </c>
      <c r="R8" s="1">
        <v>3</v>
      </c>
      <c r="S8" s="5" t="s">
        <v>51</v>
      </c>
      <c r="T8" s="6"/>
    </row>
    <row r="9" spans="1:20" ht="30" customHeight="1" x14ac:dyDescent="0.3">
      <c r="A9" s="10" t="s">
        <v>83</v>
      </c>
      <c r="B9" s="10" t="s">
        <v>51</v>
      </c>
      <c r="C9" s="10" t="s">
        <v>51</v>
      </c>
      <c r="D9" s="11">
        <v>1</v>
      </c>
      <c r="E9" s="12">
        <f>공종별내역서!F81</f>
        <v>0</v>
      </c>
      <c r="F9" s="12">
        <f t="shared" si="0"/>
        <v>0</v>
      </c>
      <c r="G9" s="12">
        <f>공종별내역서!H81</f>
        <v>0</v>
      </c>
      <c r="H9" s="12">
        <f t="shared" si="1"/>
        <v>0</v>
      </c>
      <c r="I9" s="12">
        <f>공종별내역서!J81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51</v>
      </c>
      <c r="N9" s="5" t="s">
        <v>84</v>
      </c>
      <c r="O9" s="5" t="s">
        <v>51</v>
      </c>
      <c r="P9" s="5" t="s">
        <v>54</v>
      </c>
      <c r="Q9" s="5" t="s">
        <v>51</v>
      </c>
      <c r="R9" s="1">
        <v>3</v>
      </c>
      <c r="S9" s="5" t="s">
        <v>51</v>
      </c>
      <c r="T9" s="6"/>
    </row>
    <row r="10" spans="1:20" ht="30" customHeight="1" x14ac:dyDescent="0.3">
      <c r="A10" s="10" t="s">
        <v>89</v>
      </c>
      <c r="B10" s="10" t="s">
        <v>51</v>
      </c>
      <c r="C10" s="10" t="s">
        <v>51</v>
      </c>
      <c r="D10" s="11">
        <v>1</v>
      </c>
      <c r="E10" s="12">
        <f>공종별내역서!F107</f>
        <v>0</v>
      </c>
      <c r="F10" s="12">
        <f t="shared" si="0"/>
        <v>0</v>
      </c>
      <c r="G10" s="12">
        <f>공종별내역서!H107</f>
        <v>0</v>
      </c>
      <c r="H10" s="12">
        <f t="shared" si="1"/>
        <v>0</v>
      </c>
      <c r="I10" s="12">
        <f>공종별내역서!J107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51</v>
      </c>
      <c r="N10" s="5" t="s">
        <v>90</v>
      </c>
      <c r="O10" s="5" t="s">
        <v>51</v>
      </c>
      <c r="P10" s="5" t="s">
        <v>54</v>
      </c>
      <c r="Q10" s="5" t="s">
        <v>51</v>
      </c>
      <c r="R10" s="1">
        <v>3</v>
      </c>
      <c r="S10" s="5" t="s">
        <v>51</v>
      </c>
      <c r="T10" s="6"/>
    </row>
    <row r="11" spans="1:20" ht="30" customHeight="1" x14ac:dyDescent="0.3">
      <c r="A11" s="10" t="s">
        <v>101</v>
      </c>
      <c r="B11" s="10" t="s">
        <v>51</v>
      </c>
      <c r="C11" s="10" t="s">
        <v>51</v>
      </c>
      <c r="D11" s="11">
        <v>1</v>
      </c>
      <c r="E11" s="12">
        <f>공종별내역서!F133</f>
        <v>0</v>
      </c>
      <c r="F11" s="12">
        <f t="shared" si="0"/>
        <v>0</v>
      </c>
      <c r="G11" s="12">
        <f>공종별내역서!H133</f>
        <v>0</v>
      </c>
      <c r="H11" s="12">
        <f t="shared" si="1"/>
        <v>0</v>
      </c>
      <c r="I11" s="12">
        <f>공종별내역서!J133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51</v>
      </c>
      <c r="N11" s="5" t="s">
        <v>102</v>
      </c>
      <c r="O11" s="5" t="s">
        <v>51</v>
      </c>
      <c r="P11" s="5" t="s">
        <v>54</v>
      </c>
      <c r="Q11" s="5" t="s">
        <v>51</v>
      </c>
      <c r="R11" s="1">
        <v>3</v>
      </c>
      <c r="S11" s="5" t="s">
        <v>51</v>
      </c>
      <c r="T11" s="6"/>
    </row>
    <row r="12" spans="1:20" ht="30" customHeight="1" x14ac:dyDescent="0.3">
      <c r="A12" s="10" t="s">
        <v>122</v>
      </c>
      <c r="B12" s="10" t="s">
        <v>51</v>
      </c>
      <c r="C12" s="10" t="s">
        <v>51</v>
      </c>
      <c r="D12" s="11">
        <v>1</v>
      </c>
      <c r="E12" s="12">
        <f>공종별내역서!F159</f>
        <v>0</v>
      </c>
      <c r="F12" s="12">
        <f t="shared" si="0"/>
        <v>0</v>
      </c>
      <c r="G12" s="12">
        <f>공종별내역서!H159</f>
        <v>0</v>
      </c>
      <c r="H12" s="12">
        <f t="shared" si="1"/>
        <v>0</v>
      </c>
      <c r="I12" s="12">
        <f>공종별내역서!J159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51</v>
      </c>
      <c r="N12" s="5" t="s">
        <v>123</v>
      </c>
      <c r="O12" s="5" t="s">
        <v>51</v>
      </c>
      <c r="P12" s="5" t="s">
        <v>54</v>
      </c>
      <c r="Q12" s="5" t="s">
        <v>51</v>
      </c>
      <c r="R12" s="1">
        <v>3</v>
      </c>
      <c r="S12" s="5" t="s">
        <v>51</v>
      </c>
      <c r="T12" s="6"/>
    </row>
    <row r="13" spans="1:20" ht="30" customHeight="1" x14ac:dyDescent="0.3">
      <c r="A13" s="10" t="s">
        <v>136</v>
      </c>
      <c r="B13" s="10" t="s">
        <v>51</v>
      </c>
      <c r="C13" s="10" t="s">
        <v>51</v>
      </c>
      <c r="D13" s="11">
        <v>1</v>
      </c>
      <c r="E13" s="12">
        <f>공종별내역서!F185</f>
        <v>0</v>
      </c>
      <c r="F13" s="12">
        <f t="shared" si="0"/>
        <v>0</v>
      </c>
      <c r="G13" s="12">
        <f>공종별내역서!H185</f>
        <v>0</v>
      </c>
      <c r="H13" s="12">
        <f t="shared" si="1"/>
        <v>0</v>
      </c>
      <c r="I13" s="12">
        <f>공종별내역서!J185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51</v>
      </c>
      <c r="N13" s="5" t="s">
        <v>137</v>
      </c>
      <c r="O13" s="5" t="s">
        <v>51</v>
      </c>
      <c r="P13" s="5" t="s">
        <v>54</v>
      </c>
      <c r="Q13" s="5" t="s">
        <v>51</v>
      </c>
      <c r="R13" s="1">
        <v>3</v>
      </c>
      <c r="S13" s="5" t="s">
        <v>51</v>
      </c>
      <c r="T13" s="6"/>
    </row>
    <row r="14" spans="1:20" ht="30" customHeight="1" x14ac:dyDescent="0.3">
      <c r="A14" s="10" t="s">
        <v>162</v>
      </c>
      <c r="B14" s="10" t="s">
        <v>51</v>
      </c>
      <c r="C14" s="10" t="s">
        <v>51</v>
      </c>
      <c r="D14" s="11">
        <v>1</v>
      </c>
      <c r="E14" s="12">
        <f>공종별내역서!F211</f>
        <v>0</v>
      </c>
      <c r="F14" s="12">
        <f t="shared" si="0"/>
        <v>0</v>
      </c>
      <c r="G14" s="12">
        <f>공종별내역서!H211</f>
        <v>0</v>
      </c>
      <c r="H14" s="12">
        <f t="shared" si="1"/>
        <v>0</v>
      </c>
      <c r="I14" s="12">
        <f>공종별내역서!J211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51</v>
      </c>
      <c r="N14" s="5" t="s">
        <v>163</v>
      </c>
      <c r="O14" s="5" t="s">
        <v>51</v>
      </c>
      <c r="P14" s="5" t="s">
        <v>54</v>
      </c>
      <c r="Q14" s="5" t="s">
        <v>51</v>
      </c>
      <c r="R14" s="1">
        <v>3</v>
      </c>
      <c r="S14" s="5" t="s">
        <v>51</v>
      </c>
      <c r="T14" s="6"/>
    </row>
    <row r="15" spans="1:20" ht="30" customHeight="1" x14ac:dyDescent="0.3">
      <c r="A15" s="10" t="s">
        <v>175</v>
      </c>
      <c r="B15" s="10" t="s">
        <v>51</v>
      </c>
      <c r="C15" s="10" t="s">
        <v>51</v>
      </c>
      <c r="D15" s="11">
        <v>1</v>
      </c>
      <c r="E15" s="12">
        <f>공종별내역서!F237</f>
        <v>0</v>
      </c>
      <c r="F15" s="12">
        <f t="shared" si="0"/>
        <v>0</v>
      </c>
      <c r="G15" s="12">
        <f>공종별내역서!H237</f>
        <v>0</v>
      </c>
      <c r="H15" s="12">
        <f t="shared" si="1"/>
        <v>0</v>
      </c>
      <c r="I15" s="12">
        <f>공종별내역서!J237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51</v>
      </c>
      <c r="N15" s="5" t="s">
        <v>176</v>
      </c>
      <c r="O15" s="5" t="s">
        <v>51</v>
      </c>
      <c r="P15" s="5" t="s">
        <v>54</v>
      </c>
      <c r="Q15" s="5" t="s">
        <v>51</v>
      </c>
      <c r="R15" s="1">
        <v>3</v>
      </c>
      <c r="S15" s="5" t="s">
        <v>51</v>
      </c>
      <c r="T15" s="6"/>
    </row>
    <row r="16" spans="1:20" ht="30" customHeight="1" x14ac:dyDescent="0.3">
      <c r="A16" s="10" t="s">
        <v>196</v>
      </c>
      <c r="B16" s="10" t="s">
        <v>51</v>
      </c>
      <c r="C16" s="10" t="s">
        <v>51</v>
      </c>
      <c r="D16" s="11">
        <v>1</v>
      </c>
      <c r="E16" s="12">
        <f>공종별내역서!F263</f>
        <v>0</v>
      </c>
      <c r="F16" s="12">
        <f t="shared" si="0"/>
        <v>0</v>
      </c>
      <c r="G16" s="12">
        <f>공종별내역서!H263</f>
        <v>0</v>
      </c>
      <c r="H16" s="12">
        <f t="shared" si="1"/>
        <v>0</v>
      </c>
      <c r="I16" s="12">
        <f>공종별내역서!J263</f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10" t="s">
        <v>51</v>
      </c>
      <c r="N16" s="5" t="s">
        <v>197</v>
      </c>
      <c r="O16" s="5" t="s">
        <v>51</v>
      </c>
      <c r="P16" s="5" t="s">
        <v>54</v>
      </c>
      <c r="Q16" s="5" t="s">
        <v>51</v>
      </c>
      <c r="R16" s="1">
        <v>3</v>
      </c>
      <c r="S16" s="5" t="s">
        <v>51</v>
      </c>
      <c r="T16" s="6"/>
    </row>
    <row r="17" spans="1:20" ht="30" customHeight="1" x14ac:dyDescent="0.3">
      <c r="A17" s="10" t="s">
        <v>202</v>
      </c>
      <c r="B17" s="10" t="s">
        <v>51</v>
      </c>
      <c r="C17" s="10" t="s">
        <v>51</v>
      </c>
      <c r="D17" s="11">
        <v>1</v>
      </c>
      <c r="E17" s="12">
        <f>공종별내역서!F289</f>
        <v>0</v>
      </c>
      <c r="F17" s="12">
        <f t="shared" si="0"/>
        <v>0</v>
      </c>
      <c r="G17" s="12">
        <f>공종별내역서!H289</f>
        <v>0</v>
      </c>
      <c r="H17" s="12">
        <f t="shared" si="1"/>
        <v>0</v>
      </c>
      <c r="I17" s="12">
        <f>공종별내역서!J289</f>
        <v>0</v>
      </c>
      <c r="J17" s="12">
        <f t="shared" si="2"/>
        <v>0</v>
      </c>
      <c r="K17" s="12">
        <f t="shared" si="3"/>
        <v>0</v>
      </c>
      <c r="L17" s="12">
        <f t="shared" si="4"/>
        <v>0</v>
      </c>
      <c r="M17" s="10" t="s">
        <v>51</v>
      </c>
      <c r="N17" s="5" t="s">
        <v>203</v>
      </c>
      <c r="O17" s="5" t="s">
        <v>51</v>
      </c>
      <c r="P17" s="5" t="s">
        <v>51</v>
      </c>
      <c r="Q17" s="5" t="s">
        <v>204</v>
      </c>
      <c r="R17" s="1">
        <v>3</v>
      </c>
      <c r="S17" s="5" t="s">
        <v>51</v>
      </c>
      <c r="T17" s="6">
        <f>L17*1</f>
        <v>0</v>
      </c>
    </row>
    <row r="18" spans="1:20" ht="30" customHeight="1" x14ac:dyDescent="0.3">
      <c r="A18" s="10" t="s">
        <v>214</v>
      </c>
      <c r="B18" s="10" t="s">
        <v>51</v>
      </c>
      <c r="C18" s="10" t="s">
        <v>51</v>
      </c>
      <c r="D18" s="11">
        <v>1</v>
      </c>
      <c r="E18" s="12">
        <f>공종별내역서!F315</f>
        <v>0</v>
      </c>
      <c r="F18" s="12">
        <f t="shared" si="0"/>
        <v>0</v>
      </c>
      <c r="G18" s="12">
        <f>공종별내역서!H315</f>
        <v>0</v>
      </c>
      <c r="H18" s="12">
        <f t="shared" si="1"/>
        <v>0</v>
      </c>
      <c r="I18" s="12">
        <f>공종별내역서!J315</f>
        <v>0</v>
      </c>
      <c r="J18" s="12">
        <f t="shared" si="2"/>
        <v>0</v>
      </c>
      <c r="K18" s="12">
        <f t="shared" si="3"/>
        <v>0</v>
      </c>
      <c r="L18" s="12">
        <f t="shared" si="4"/>
        <v>0</v>
      </c>
      <c r="M18" s="10" t="s">
        <v>51</v>
      </c>
      <c r="N18" s="5" t="s">
        <v>215</v>
      </c>
      <c r="O18" s="5" t="s">
        <v>51</v>
      </c>
      <c r="P18" s="5" t="s">
        <v>51</v>
      </c>
      <c r="Q18" s="5" t="s">
        <v>216</v>
      </c>
      <c r="R18" s="1">
        <v>3</v>
      </c>
      <c r="S18" s="5" t="s">
        <v>51</v>
      </c>
      <c r="T18" s="6">
        <f>L18*1</f>
        <v>0</v>
      </c>
    </row>
    <row r="19" spans="1:20" ht="30" customHeight="1" x14ac:dyDescent="0.3">
      <c r="A19" s="10" t="s">
        <v>231</v>
      </c>
      <c r="B19" s="10" t="s">
        <v>51</v>
      </c>
      <c r="C19" s="10" t="s">
        <v>51</v>
      </c>
      <c r="D19" s="11">
        <v>1</v>
      </c>
      <c r="E19" s="12">
        <f>공종별내역서!F341</f>
        <v>0</v>
      </c>
      <c r="F19" s="12">
        <f t="shared" si="0"/>
        <v>0</v>
      </c>
      <c r="G19" s="12">
        <f>공종별내역서!H341</f>
        <v>0</v>
      </c>
      <c r="H19" s="12">
        <f t="shared" si="1"/>
        <v>0</v>
      </c>
      <c r="I19" s="12">
        <f>공종별내역서!J341</f>
        <v>0</v>
      </c>
      <c r="J19" s="12">
        <f t="shared" si="2"/>
        <v>0</v>
      </c>
      <c r="K19" s="12">
        <f t="shared" si="3"/>
        <v>0</v>
      </c>
      <c r="L19" s="12">
        <f t="shared" si="4"/>
        <v>0</v>
      </c>
      <c r="M19" s="10" t="s">
        <v>51</v>
      </c>
      <c r="N19" s="5" t="s">
        <v>232</v>
      </c>
      <c r="O19" s="5" t="s">
        <v>51</v>
      </c>
      <c r="P19" s="5" t="s">
        <v>54</v>
      </c>
      <c r="Q19" s="5" t="s">
        <v>51</v>
      </c>
      <c r="R19" s="1">
        <v>3</v>
      </c>
      <c r="S19" s="5" t="s">
        <v>51</v>
      </c>
      <c r="T19" s="6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4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4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4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4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4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4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4"/>
    </row>
    <row r="27" spans="1:20" ht="30" customHeight="1" x14ac:dyDescent="0.3">
      <c r="A27" s="11" t="s">
        <v>69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4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65" right="0" top="0.39370078740157483" bottom="0.39370078740157483" header="0" footer="0"/>
  <pageSetup paperSize="9" scale="6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V341"/>
  <sheetViews>
    <sheetView view="pageBreakPreview" topLeftCell="A85" zoomScale="85" zoomScaleNormal="100" zoomScaleSheetLayoutView="85" workbookViewId="0">
      <selection activeCell="A104" sqref="A10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30" t="s">
        <v>334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48" ht="30" customHeight="1" x14ac:dyDescent="0.3">
      <c r="A2" s="31" t="s">
        <v>1</v>
      </c>
      <c r="B2" s="31" t="s">
        <v>2</v>
      </c>
      <c r="C2" s="31" t="s">
        <v>3</v>
      </c>
      <c r="D2" s="31" t="s">
        <v>4</v>
      </c>
      <c r="E2" s="31" t="s">
        <v>5</v>
      </c>
      <c r="F2" s="31"/>
      <c r="G2" s="31" t="s">
        <v>8</v>
      </c>
      <c r="H2" s="31"/>
      <c r="I2" s="31" t="s">
        <v>9</v>
      </c>
      <c r="J2" s="31"/>
      <c r="K2" s="31" t="s">
        <v>10</v>
      </c>
      <c r="L2" s="31"/>
      <c r="M2" s="31" t="s">
        <v>11</v>
      </c>
      <c r="N2" s="33" t="s">
        <v>19</v>
      </c>
      <c r="O2" s="33" t="s">
        <v>13</v>
      </c>
      <c r="P2" s="33" t="s">
        <v>20</v>
      </c>
      <c r="Q2" s="33" t="s">
        <v>12</v>
      </c>
      <c r="R2" s="33" t="s">
        <v>21</v>
      </c>
      <c r="S2" s="33" t="s">
        <v>22</v>
      </c>
      <c r="T2" s="33" t="s">
        <v>23</v>
      </c>
      <c r="U2" s="33" t="s">
        <v>24</v>
      </c>
      <c r="V2" s="33" t="s">
        <v>25</v>
      </c>
      <c r="W2" s="33" t="s">
        <v>26</v>
      </c>
      <c r="X2" s="33" t="s">
        <v>27</v>
      </c>
      <c r="Y2" s="33" t="s">
        <v>28</v>
      </c>
      <c r="Z2" s="33" t="s">
        <v>29</v>
      </c>
      <c r="AA2" s="33" t="s">
        <v>30</v>
      </c>
      <c r="AB2" s="33" t="s">
        <v>31</v>
      </c>
      <c r="AC2" s="33" t="s">
        <v>32</v>
      </c>
      <c r="AD2" s="33" t="s">
        <v>33</v>
      </c>
      <c r="AE2" s="33" t="s">
        <v>34</v>
      </c>
      <c r="AF2" s="33" t="s">
        <v>35</v>
      </c>
      <c r="AG2" s="33" t="s">
        <v>36</v>
      </c>
      <c r="AH2" s="33" t="s">
        <v>37</v>
      </c>
      <c r="AI2" s="33" t="s">
        <v>38</v>
      </c>
      <c r="AJ2" s="33" t="s">
        <v>39</v>
      </c>
      <c r="AK2" s="33" t="s">
        <v>40</v>
      </c>
      <c r="AL2" s="33" t="s">
        <v>41</v>
      </c>
      <c r="AM2" s="33" t="s">
        <v>42</v>
      </c>
      <c r="AN2" s="33" t="s">
        <v>43</v>
      </c>
      <c r="AO2" s="33" t="s">
        <v>44</v>
      </c>
      <c r="AP2" s="33" t="s">
        <v>45</v>
      </c>
      <c r="AQ2" s="33" t="s">
        <v>46</v>
      </c>
      <c r="AR2" s="33" t="s">
        <v>47</v>
      </c>
      <c r="AS2" s="33" t="s">
        <v>15</v>
      </c>
      <c r="AT2" s="33" t="s">
        <v>16</v>
      </c>
      <c r="AU2" s="33" t="s">
        <v>48</v>
      </c>
      <c r="AV2" s="33" t="s">
        <v>49</v>
      </c>
    </row>
    <row r="3" spans="1:48" ht="30" customHeight="1" x14ac:dyDescent="0.3">
      <c r="A3" s="31"/>
      <c r="B3" s="31"/>
      <c r="C3" s="31"/>
      <c r="D3" s="31"/>
      <c r="E3" s="3" t="s">
        <v>6</v>
      </c>
      <c r="F3" s="3" t="s">
        <v>7</v>
      </c>
      <c r="G3" s="3" t="s">
        <v>6</v>
      </c>
      <c r="H3" s="3" t="s">
        <v>7</v>
      </c>
      <c r="I3" s="3" t="s">
        <v>6</v>
      </c>
      <c r="J3" s="3" t="s">
        <v>7</v>
      </c>
      <c r="K3" s="3" t="s">
        <v>6</v>
      </c>
      <c r="L3" s="3" t="s">
        <v>7</v>
      </c>
      <c r="M3" s="31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</row>
    <row r="4" spans="1:48" ht="30" customHeight="1" x14ac:dyDescent="0.3">
      <c r="A4" s="10" t="s">
        <v>55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"/>
      <c r="O4" s="1"/>
      <c r="P4" s="1"/>
      <c r="Q4" s="5" t="s">
        <v>56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ht="30" customHeight="1" x14ac:dyDescent="0.3">
      <c r="A5" s="10" t="s">
        <v>57</v>
      </c>
      <c r="B5" s="10" t="s">
        <v>58</v>
      </c>
      <c r="C5" s="10" t="s">
        <v>59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/>
      <c r="N5" s="5" t="s">
        <v>60</v>
      </c>
      <c r="O5" s="5" t="s">
        <v>51</v>
      </c>
      <c r="P5" s="5" t="s">
        <v>51</v>
      </c>
      <c r="Q5" s="5" t="s">
        <v>56</v>
      </c>
      <c r="R5" s="5" t="s">
        <v>61</v>
      </c>
      <c r="S5" s="5" t="s">
        <v>62</v>
      </c>
      <c r="T5" s="5" t="s">
        <v>62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5" t="s">
        <v>51</v>
      </c>
      <c r="AS5" s="5" t="s">
        <v>51</v>
      </c>
      <c r="AT5" s="1"/>
      <c r="AU5" s="5" t="s">
        <v>63</v>
      </c>
      <c r="AV5" s="1">
        <v>19</v>
      </c>
    </row>
    <row r="6" spans="1:48" ht="30" customHeight="1" x14ac:dyDescent="0.3">
      <c r="A6" s="10" t="s">
        <v>64</v>
      </c>
      <c r="B6" s="10" t="s">
        <v>65</v>
      </c>
      <c r="C6" s="10" t="s">
        <v>66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/>
      <c r="N6" s="5" t="s">
        <v>67</v>
      </c>
      <c r="O6" s="5" t="s">
        <v>51</v>
      </c>
      <c r="P6" s="5" t="s">
        <v>51</v>
      </c>
      <c r="Q6" s="5" t="s">
        <v>56</v>
      </c>
      <c r="R6" s="5" t="s">
        <v>61</v>
      </c>
      <c r="S6" s="5" t="s">
        <v>62</v>
      </c>
      <c r="T6" s="5" t="s">
        <v>62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5" t="s">
        <v>51</v>
      </c>
      <c r="AS6" s="5" t="s">
        <v>51</v>
      </c>
      <c r="AT6" s="1"/>
      <c r="AU6" s="5" t="s">
        <v>68</v>
      </c>
      <c r="AV6" s="1">
        <v>20</v>
      </c>
    </row>
    <row r="7" spans="1:48" ht="30" customHeight="1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48" ht="30" customHeight="1" x14ac:dyDescent="0.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48" ht="30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48" ht="30" customHeigh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48" ht="30" customHeight="1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48" ht="30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48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48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48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48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48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48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48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48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48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48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48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48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spans="1:48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spans="1:48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1:48" ht="30" customHeight="1" x14ac:dyDescent="0.3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spans="1:48" ht="30" customHeight="1" x14ac:dyDescent="0.3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spans="1:48" ht="30" customHeight="1" x14ac:dyDescent="0.3">
      <c r="A29" s="11" t="s">
        <v>69</v>
      </c>
      <c r="B29" s="11"/>
      <c r="C29" s="11"/>
      <c r="D29" s="11"/>
      <c r="E29" s="11"/>
      <c r="F29" s="12">
        <f>SUM(F5:F28)</f>
        <v>0</v>
      </c>
      <c r="G29" s="11"/>
      <c r="H29" s="12">
        <f>SUM(H5:H28)</f>
        <v>0</v>
      </c>
      <c r="I29" s="11"/>
      <c r="J29" s="12">
        <f>SUM(J5:J28)</f>
        <v>0</v>
      </c>
      <c r="K29" s="11"/>
      <c r="L29" s="12">
        <f>SUM(L5:L28)</f>
        <v>0</v>
      </c>
      <c r="M29" s="11"/>
      <c r="N29" t="s">
        <v>70</v>
      </c>
    </row>
    <row r="30" spans="1:48" ht="30" customHeight="1" x14ac:dyDescent="0.3">
      <c r="A30" s="10" t="s">
        <v>71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"/>
      <c r="O30" s="1"/>
      <c r="P30" s="1"/>
      <c r="Q30" s="5" t="s">
        <v>72</v>
      </c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</row>
    <row r="31" spans="1:48" ht="30" customHeight="1" x14ac:dyDescent="0.3">
      <c r="A31" s="10" t="s">
        <v>73</v>
      </c>
      <c r="B31" s="10" t="s">
        <v>74</v>
      </c>
      <c r="C31" s="10" t="s">
        <v>75</v>
      </c>
      <c r="D31" s="11">
        <v>74</v>
      </c>
      <c r="E31" s="12"/>
      <c r="F31" s="12"/>
      <c r="G31" s="12"/>
      <c r="H31" s="12"/>
      <c r="I31" s="12"/>
      <c r="J31" s="12"/>
      <c r="K31" s="12"/>
      <c r="L31" s="12"/>
      <c r="M31" s="10"/>
      <c r="N31" s="5" t="s">
        <v>76</v>
      </c>
      <c r="O31" s="5" t="s">
        <v>51</v>
      </c>
      <c r="P31" s="5" t="s">
        <v>51</v>
      </c>
      <c r="Q31" s="5" t="s">
        <v>72</v>
      </c>
      <c r="R31" s="5" t="s">
        <v>61</v>
      </c>
      <c r="S31" s="5" t="s">
        <v>62</v>
      </c>
      <c r="T31" s="5" t="s">
        <v>62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5" t="s">
        <v>51</v>
      </c>
      <c r="AS31" s="5" t="s">
        <v>51</v>
      </c>
      <c r="AT31" s="1"/>
      <c r="AU31" s="5" t="s">
        <v>77</v>
      </c>
      <c r="AV31" s="1">
        <v>24</v>
      </c>
    </row>
    <row r="32" spans="1:48" ht="30" customHeight="1" x14ac:dyDescent="0.3">
      <c r="A32" s="10" t="s">
        <v>78</v>
      </c>
      <c r="B32" s="10" t="s">
        <v>79</v>
      </c>
      <c r="C32" s="10" t="s">
        <v>80</v>
      </c>
      <c r="D32" s="11">
        <v>142</v>
      </c>
      <c r="E32" s="12"/>
      <c r="F32" s="12"/>
      <c r="G32" s="12"/>
      <c r="H32" s="12"/>
      <c r="I32" s="12"/>
      <c r="J32" s="12"/>
      <c r="K32" s="12"/>
      <c r="L32" s="12"/>
      <c r="M32" s="10"/>
      <c r="N32" s="5" t="s">
        <v>81</v>
      </c>
      <c r="O32" s="5" t="s">
        <v>51</v>
      </c>
      <c r="P32" s="5" t="s">
        <v>51</v>
      </c>
      <c r="Q32" s="5" t="s">
        <v>72</v>
      </c>
      <c r="R32" s="5" t="s">
        <v>62</v>
      </c>
      <c r="S32" s="5" t="s">
        <v>62</v>
      </c>
      <c r="T32" s="5" t="s">
        <v>61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5" t="s">
        <v>51</v>
      </c>
      <c r="AS32" s="5" t="s">
        <v>51</v>
      </c>
      <c r="AT32" s="1"/>
      <c r="AU32" s="5" t="s">
        <v>82</v>
      </c>
      <c r="AV32" s="1">
        <v>25</v>
      </c>
    </row>
    <row r="33" spans="1:13" ht="30" customHeight="1" x14ac:dyDescent="0.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spans="1:13" ht="30" customHeight="1" x14ac:dyDescent="0.3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spans="1:13" ht="30" customHeight="1" x14ac:dyDescent="0.3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spans="1:13" ht="30" customHeight="1" x14ac:dyDescent="0.3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spans="1:13" ht="30" customHeight="1" x14ac:dyDescent="0.3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1:13" ht="30" customHeight="1" x14ac:dyDescent="0.3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spans="1:13" ht="30" customHeight="1" x14ac:dyDescent="0.3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spans="1:13" ht="30" customHeight="1" x14ac:dyDescent="0.3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spans="1:13" ht="30" customHeight="1" x14ac:dyDescent="0.3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spans="1:13" ht="30" customHeight="1" x14ac:dyDescent="0.3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spans="1:13" ht="30" customHeight="1" x14ac:dyDescent="0.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spans="1:13" ht="30" customHeight="1" x14ac:dyDescent="0.3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spans="1:13" ht="30" customHeight="1" x14ac:dyDescent="0.3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spans="1:13" ht="30" customHeight="1" x14ac:dyDescent="0.3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spans="1:13" ht="30" customHeight="1" x14ac:dyDescent="0.3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spans="1:13" ht="30" customHeight="1" x14ac:dyDescent="0.3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spans="1:48" ht="30" customHeight="1" x14ac:dyDescent="0.3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spans="1:48" ht="30" customHeight="1" x14ac:dyDescent="0.3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spans="1:48" ht="30" customHeight="1" x14ac:dyDescent="0.3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spans="1:48" ht="30" customHeight="1" x14ac:dyDescent="0.3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spans="1:48" ht="30" customHeight="1" x14ac:dyDescent="0.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spans="1:48" ht="30" customHeight="1" x14ac:dyDescent="0.3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spans="1:48" ht="30" customHeight="1" x14ac:dyDescent="0.3">
      <c r="A55" s="11" t="s">
        <v>69</v>
      </c>
      <c r="B55" s="11"/>
      <c r="C55" s="11"/>
      <c r="D55" s="11"/>
      <c r="E55" s="11"/>
      <c r="F55" s="12">
        <f>SUM(F31:F54)</f>
        <v>0</v>
      </c>
      <c r="G55" s="11"/>
      <c r="H55" s="12">
        <f>SUM(H31:H54)</f>
        <v>0</v>
      </c>
      <c r="I55" s="11"/>
      <c r="J55" s="12">
        <f>SUM(J31:J54)</f>
        <v>0</v>
      </c>
      <c r="K55" s="11"/>
      <c r="L55" s="12">
        <f>SUM(L31:L54)</f>
        <v>0</v>
      </c>
      <c r="M55" s="11"/>
      <c r="N55" t="s">
        <v>70</v>
      </c>
    </row>
    <row r="56" spans="1:48" ht="30" customHeight="1" x14ac:dyDescent="0.3">
      <c r="A56" s="10" t="s">
        <v>83</v>
      </c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"/>
      <c r="O56" s="1"/>
      <c r="P56" s="1"/>
      <c r="Q56" s="5" t="s">
        <v>84</v>
      </c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</row>
    <row r="57" spans="1:48" ht="30" customHeight="1" x14ac:dyDescent="0.3">
      <c r="A57" s="10" t="s">
        <v>85</v>
      </c>
      <c r="B57" s="10" t="s">
        <v>86</v>
      </c>
      <c r="C57" s="10" t="s">
        <v>80</v>
      </c>
      <c r="D57" s="11">
        <v>3</v>
      </c>
      <c r="E57" s="12"/>
      <c r="F57" s="12"/>
      <c r="G57" s="12"/>
      <c r="H57" s="12"/>
      <c r="I57" s="12"/>
      <c r="J57" s="12"/>
      <c r="K57" s="12"/>
      <c r="L57" s="12"/>
      <c r="M57" s="10"/>
      <c r="N57" s="5" t="s">
        <v>87</v>
      </c>
      <c r="O57" s="5" t="s">
        <v>51</v>
      </c>
      <c r="P57" s="5" t="s">
        <v>51</v>
      </c>
      <c r="Q57" s="5" t="s">
        <v>84</v>
      </c>
      <c r="R57" s="5" t="s">
        <v>61</v>
      </c>
      <c r="S57" s="5" t="s">
        <v>62</v>
      </c>
      <c r="T57" s="5" t="s">
        <v>62</v>
      </c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5" t="s">
        <v>51</v>
      </c>
      <c r="AS57" s="5" t="s">
        <v>51</v>
      </c>
      <c r="AT57" s="1"/>
      <c r="AU57" s="5" t="s">
        <v>88</v>
      </c>
      <c r="AV57" s="1">
        <v>26</v>
      </c>
    </row>
    <row r="58" spans="1:48" ht="30" customHeight="1" x14ac:dyDescent="0.3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spans="1:48" ht="30" customHeight="1" x14ac:dyDescent="0.3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1:48" ht="30" customHeight="1" x14ac:dyDescent="0.3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1:48" ht="30" customHeight="1" x14ac:dyDescent="0.3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1:48" ht="30" customHeight="1" x14ac:dyDescent="0.3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spans="1:48" ht="30" customHeight="1" x14ac:dyDescent="0.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spans="1:48" ht="30" customHeight="1" x14ac:dyDescent="0.3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1:13" ht="30" customHeight="1" x14ac:dyDescent="0.3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spans="1:13" ht="30" customHeight="1" x14ac:dyDescent="0.3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spans="1:13" ht="30" customHeight="1" x14ac:dyDescent="0.3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spans="1:13" ht="30" customHeight="1" x14ac:dyDescent="0.3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spans="1:13" ht="30" customHeight="1" x14ac:dyDescent="0.3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spans="1:13" ht="30" customHeight="1" x14ac:dyDescent="0.3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spans="1:13" ht="30" customHeight="1" x14ac:dyDescent="0.3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spans="1:13" ht="30" customHeight="1" x14ac:dyDescent="0.3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spans="1:13" ht="30" customHeight="1" x14ac:dyDescent="0.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spans="1:13" ht="30" customHeight="1" x14ac:dyDescent="0.3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spans="1:13" ht="30" customHeight="1" x14ac:dyDescent="0.3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spans="1:13" ht="30" customHeight="1" x14ac:dyDescent="0.3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 spans="1:13" ht="30" customHeight="1" x14ac:dyDescent="0.3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spans="1:13" ht="30" customHeight="1" x14ac:dyDescent="0.3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spans="1:13" ht="30" customHeight="1" x14ac:dyDescent="0.3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spans="1:13" ht="30" customHeight="1" x14ac:dyDescent="0.3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spans="1:48" ht="30" customHeight="1" x14ac:dyDescent="0.3">
      <c r="A81" s="11" t="s">
        <v>69</v>
      </c>
      <c r="B81" s="11"/>
      <c r="C81" s="11"/>
      <c r="D81" s="11"/>
      <c r="E81" s="11"/>
      <c r="F81" s="12">
        <f>SUM(F57:F80)</f>
        <v>0</v>
      </c>
      <c r="G81" s="11"/>
      <c r="H81" s="12">
        <f>SUM(H57:H80)</f>
        <v>0</v>
      </c>
      <c r="I81" s="11"/>
      <c r="J81" s="12">
        <f>SUM(J57:J80)</f>
        <v>0</v>
      </c>
      <c r="K81" s="11"/>
      <c r="L81" s="12">
        <f>SUM(L57:L80)</f>
        <v>0</v>
      </c>
      <c r="M81" s="11"/>
      <c r="N81" t="s">
        <v>70</v>
      </c>
    </row>
    <row r="82" spans="1:48" ht="30" customHeight="1" x14ac:dyDescent="0.3">
      <c r="A82" s="10" t="s">
        <v>89</v>
      </c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"/>
      <c r="O82" s="1"/>
      <c r="P82" s="1"/>
      <c r="Q82" s="5" t="s">
        <v>90</v>
      </c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</row>
    <row r="83" spans="1:48" ht="30" customHeight="1" x14ac:dyDescent="0.3">
      <c r="A83" s="10" t="s">
        <v>91</v>
      </c>
      <c r="B83" s="10" t="s">
        <v>92</v>
      </c>
      <c r="C83" s="10" t="s">
        <v>80</v>
      </c>
      <c r="D83" s="11">
        <v>4</v>
      </c>
      <c r="E83" s="12"/>
      <c r="F83" s="12"/>
      <c r="G83" s="12"/>
      <c r="H83" s="12"/>
      <c r="I83" s="12"/>
      <c r="J83" s="12"/>
      <c r="K83" s="12"/>
      <c r="L83" s="12"/>
      <c r="M83" s="10"/>
      <c r="N83" s="5" t="s">
        <v>93</v>
      </c>
      <c r="O83" s="5" t="s">
        <v>51</v>
      </c>
      <c r="P83" s="5" t="s">
        <v>51</v>
      </c>
      <c r="Q83" s="5" t="s">
        <v>90</v>
      </c>
      <c r="R83" s="5" t="s">
        <v>61</v>
      </c>
      <c r="S83" s="5" t="s">
        <v>62</v>
      </c>
      <c r="T83" s="5" t="s">
        <v>62</v>
      </c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5" t="s">
        <v>51</v>
      </c>
      <c r="AS83" s="5" t="s">
        <v>51</v>
      </c>
      <c r="AT83" s="1"/>
      <c r="AU83" s="5" t="s">
        <v>94</v>
      </c>
      <c r="AV83" s="1">
        <v>27</v>
      </c>
    </row>
    <row r="84" spans="1:48" ht="30" customHeight="1" x14ac:dyDescent="0.3">
      <c r="A84" s="10" t="s">
        <v>91</v>
      </c>
      <c r="B84" s="10" t="s">
        <v>95</v>
      </c>
      <c r="C84" s="10" t="s">
        <v>80</v>
      </c>
      <c r="D84" s="11">
        <v>2</v>
      </c>
      <c r="E84" s="12"/>
      <c r="F84" s="12"/>
      <c r="G84" s="12"/>
      <c r="H84" s="12"/>
      <c r="I84" s="12"/>
      <c r="J84" s="12"/>
      <c r="K84" s="12"/>
      <c r="L84" s="12"/>
      <c r="M84" s="10"/>
      <c r="N84" s="5" t="s">
        <v>96</v>
      </c>
      <c r="O84" s="5" t="s">
        <v>51</v>
      </c>
      <c r="P84" s="5" t="s">
        <v>51</v>
      </c>
      <c r="Q84" s="5" t="s">
        <v>90</v>
      </c>
      <c r="R84" s="5" t="s">
        <v>61</v>
      </c>
      <c r="S84" s="5" t="s">
        <v>62</v>
      </c>
      <c r="T84" s="5" t="s">
        <v>62</v>
      </c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5" t="s">
        <v>51</v>
      </c>
      <c r="AS84" s="5" t="s">
        <v>51</v>
      </c>
      <c r="AT84" s="1"/>
      <c r="AU84" s="5" t="s">
        <v>97</v>
      </c>
      <c r="AV84" s="1">
        <v>28</v>
      </c>
    </row>
    <row r="85" spans="1:48" ht="30" customHeight="1" x14ac:dyDescent="0.3">
      <c r="A85" s="10" t="s">
        <v>98</v>
      </c>
      <c r="B85" s="10" t="s">
        <v>51</v>
      </c>
      <c r="C85" s="10" t="s">
        <v>75</v>
      </c>
      <c r="D85" s="11">
        <v>37</v>
      </c>
      <c r="E85" s="12"/>
      <c r="F85" s="12"/>
      <c r="G85" s="12"/>
      <c r="H85" s="12"/>
      <c r="I85" s="12"/>
      <c r="J85" s="12"/>
      <c r="K85" s="12"/>
      <c r="L85" s="12"/>
      <c r="M85" s="10"/>
      <c r="N85" s="5" t="s">
        <v>99</v>
      </c>
      <c r="O85" s="5" t="s">
        <v>51</v>
      </c>
      <c r="P85" s="5" t="s">
        <v>51</v>
      </c>
      <c r="Q85" s="5" t="s">
        <v>90</v>
      </c>
      <c r="R85" s="5" t="s">
        <v>61</v>
      </c>
      <c r="S85" s="5" t="s">
        <v>62</v>
      </c>
      <c r="T85" s="5" t="s">
        <v>62</v>
      </c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5" t="s">
        <v>51</v>
      </c>
      <c r="AS85" s="5" t="s">
        <v>51</v>
      </c>
      <c r="AT85" s="1"/>
      <c r="AU85" s="5" t="s">
        <v>100</v>
      </c>
      <c r="AV85" s="1">
        <v>29</v>
      </c>
    </row>
    <row r="86" spans="1:48" ht="30" customHeight="1" x14ac:dyDescent="0.3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spans="1:48" ht="30" customHeight="1" x14ac:dyDescent="0.3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spans="1:48" ht="30" customHeight="1" x14ac:dyDescent="0.3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spans="1:48" ht="30" customHeight="1" x14ac:dyDescent="0.3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spans="1:48" ht="30" customHeight="1" x14ac:dyDescent="0.3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spans="1:48" ht="30" customHeight="1" x14ac:dyDescent="0.3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spans="1:48" ht="30" customHeight="1" x14ac:dyDescent="0.3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spans="1:48" ht="30" customHeight="1" x14ac:dyDescent="0.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spans="1:48" ht="30" customHeight="1" x14ac:dyDescent="0.3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spans="1:48" ht="30" customHeight="1" x14ac:dyDescent="0.3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spans="1:48" ht="30" customHeight="1" x14ac:dyDescent="0.3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spans="1:48" ht="30" customHeight="1" x14ac:dyDescent="0.3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spans="1:48" ht="30" customHeight="1" x14ac:dyDescent="0.3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spans="1:48" ht="30" customHeight="1" x14ac:dyDescent="0.3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spans="1:48" ht="30" customHeight="1" x14ac:dyDescent="0.3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spans="1:48" ht="30" customHeight="1" x14ac:dyDescent="0.3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spans="1:48" ht="30" customHeight="1" x14ac:dyDescent="0.3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spans="1:48" ht="30" customHeight="1" x14ac:dyDescent="0.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spans="1:48" ht="30" customHeight="1" x14ac:dyDescent="0.3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spans="1:48" ht="30" customHeight="1" x14ac:dyDescent="0.3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spans="1:48" ht="30" customHeight="1" x14ac:dyDescent="0.3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spans="1:48" ht="30" customHeight="1" x14ac:dyDescent="0.3">
      <c r="A107" s="11" t="s">
        <v>69</v>
      </c>
      <c r="B107" s="11"/>
      <c r="C107" s="11"/>
      <c r="D107" s="11"/>
      <c r="E107" s="11"/>
      <c r="F107" s="12">
        <f>SUM(F83:F106)</f>
        <v>0</v>
      </c>
      <c r="G107" s="11"/>
      <c r="H107" s="12">
        <f>SUM(H83:H106)</f>
        <v>0</v>
      </c>
      <c r="I107" s="11"/>
      <c r="J107" s="12">
        <f>SUM(J83:J106)</f>
        <v>0</v>
      </c>
      <c r="K107" s="11"/>
      <c r="L107" s="12">
        <f>SUM(L83:L106)</f>
        <v>0</v>
      </c>
      <c r="M107" s="11"/>
      <c r="N107" t="s">
        <v>70</v>
      </c>
    </row>
    <row r="108" spans="1:48" ht="30" customHeight="1" x14ac:dyDescent="0.3">
      <c r="A108" s="10" t="s">
        <v>101</v>
      </c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"/>
      <c r="O108" s="1"/>
      <c r="P108" s="1"/>
      <c r="Q108" s="5" t="s">
        <v>102</v>
      </c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</row>
    <row r="109" spans="1:48" ht="30" customHeight="1" x14ac:dyDescent="0.3">
      <c r="A109" s="10" t="s">
        <v>103</v>
      </c>
      <c r="B109" s="10" t="s">
        <v>104</v>
      </c>
      <c r="C109" s="10" t="s">
        <v>105</v>
      </c>
      <c r="D109" s="11">
        <v>2</v>
      </c>
      <c r="E109" s="12"/>
      <c r="F109" s="12"/>
      <c r="G109" s="12"/>
      <c r="H109" s="12"/>
      <c r="I109" s="12"/>
      <c r="J109" s="12"/>
      <c r="K109" s="12"/>
      <c r="L109" s="12"/>
      <c r="M109" s="10"/>
      <c r="N109" s="5" t="s">
        <v>106</v>
      </c>
      <c r="O109" s="5" t="s">
        <v>51</v>
      </c>
      <c r="P109" s="5" t="s">
        <v>51</v>
      </c>
      <c r="Q109" s="5" t="s">
        <v>102</v>
      </c>
      <c r="R109" s="5" t="s">
        <v>61</v>
      </c>
      <c r="S109" s="5" t="s">
        <v>62</v>
      </c>
      <c r="T109" s="5" t="s">
        <v>62</v>
      </c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5" t="s">
        <v>51</v>
      </c>
      <c r="AS109" s="5" t="s">
        <v>51</v>
      </c>
      <c r="AT109" s="1"/>
      <c r="AU109" s="5" t="s">
        <v>107</v>
      </c>
      <c r="AV109" s="1">
        <v>30</v>
      </c>
    </row>
    <row r="110" spans="1:48" ht="30" customHeight="1" x14ac:dyDescent="0.3">
      <c r="A110" s="10" t="s">
        <v>108</v>
      </c>
      <c r="B110" s="10" t="s">
        <v>109</v>
      </c>
      <c r="C110" s="10" t="s">
        <v>105</v>
      </c>
      <c r="D110" s="11">
        <v>5</v>
      </c>
      <c r="E110" s="12"/>
      <c r="F110" s="12"/>
      <c r="G110" s="12"/>
      <c r="H110" s="12"/>
      <c r="I110" s="12"/>
      <c r="J110" s="12"/>
      <c r="K110" s="12"/>
      <c r="L110" s="12"/>
      <c r="M110" s="10"/>
      <c r="N110" s="5" t="s">
        <v>110</v>
      </c>
      <c r="O110" s="5" t="s">
        <v>51</v>
      </c>
      <c r="P110" s="5" t="s">
        <v>51</v>
      </c>
      <c r="Q110" s="5" t="s">
        <v>102</v>
      </c>
      <c r="R110" s="5" t="s">
        <v>61</v>
      </c>
      <c r="S110" s="5" t="s">
        <v>62</v>
      </c>
      <c r="T110" s="5" t="s">
        <v>62</v>
      </c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5" t="s">
        <v>51</v>
      </c>
      <c r="AS110" s="5" t="s">
        <v>51</v>
      </c>
      <c r="AT110" s="1"/>
      <c r="AU110" s="5" t="s">
        <v>111</v>
      </c>
      <c r="AV110" s="1">
        <v>31</v>
      </c>
    </row>
    <row r="111" spans="1:48" ht="30" customHeight="1" x14ac:dyDescent="0.3">
      <c r="A111" s="10" t="s">
        <v>112</v>
      </c>
      <c r="B111" s="10" t="s">
        <v>113</v>
      </c>
      <c r="C111" s="10" t="s">
        <v>114</v>
      </c>
      <c r="D111" s="11">
        <v>15</v>
      </c>
      <c r="E111" s="12"/>
      <c r="F111" s="12"/>
      <c r="G111" s="12"/>
      <c r="H111" s="12"/>
      <c r="I111" s="12"/>
      <c r="J111" s="12"/>
      <c r="K111" s="12"/>
      <c r="L111" s="12"/>
      <c r="M111" s="10"/>
      <c r="N111" s="5" t="s">
        <v>115</v>
      </c>
      <c r="O111" s="5" t="s">
        <v>51</v>
      </c>
      <c r="P111" s="5" t="s">
        <v>51</v>
      </c>
      <c r="Q111" s="5" t="s">
        <v>102</v>
      </c>
      <c r="R111" s="5" t="s">
        <v>62</v>
      </c>
      <c r="S111" s="5" t="s">
        <v>62</v>
      </c>
      <c r="T111" s="5" t="s">
        <v>61</v>
      </c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5" t="s">
        <v>51</v>
      </c>
      <c r="AS111" s="5" t="s">
        <v>51</v>
      </c>
      <c r="AT111" s="1"/>
      <c r="AU111" s="5" t="s">
        <v>116</v>
      </c>
      <c r="AV111" s="1">
        <v>32</v>
      </c>
    </row>
    <row r="112" spans="1:48" ht="30" customHeight="1" x14ac:dyDescent="0.3">
      <c r="A112" s="10" t="s">
        <v>117</v>
      </c>
      <c r="B112" s="10" t="s">
        <v>118</v>
      </c>
      <c r="C112" s="10" t="s">
        <v>119</v>
      </c>
      <c r="D112" s="11">
        <v>5</v>
      </c>
      <c r="E112" s="12"/>
      <c r="F112" s="12"/>
      <c r="G112" s="12"/>
      <c r="H112" s="12"/>
      <c r="I112" s="12"/>
      <c r="J112" s="12"/>
      <c r="K112" s="12"/>
      <c r="L112" s="12"/>
      <c r="M112" s="10"/>
      <c r="N112" s="5" t="s">
        <v>120</v>
      </c>
      <c r="O112" s="5" t="s">
        <v>51</v>
      </c>
      <c r="P112" s="5" t="s">
        <v>51</v>
      </c>
      <c r="Q112" s="5" t="s">
        <v>102</v>
      </c>
      <c r="R112" s="5" t="s">
        <v>61</v>
      </c>
      <c r="S112" s="5" t="s">
        <v>62</v>
      </c>
      <c r="T112" s="5" t="s">
        <v>62</v>
      </c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5" t="s">
        <v>51</v>
      </c>
      <c r="AS112" s="5" t="s">
        <v>51</v>
      </c>
      <c r="AT112" s="1"/>
      <c r="AU112" s="5" t="s">
        <v>121</v>
      </c>
      <c r="AV112" s="1">
        <v>34</v>
      </c>
    </row>
    <row r="113" spans="1:13" ht="30" customHeight="1" x14ac:dyDescent="0.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spans="1:13" ht="30" customHeight="1" x14ac:dyDescent="0.3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spans="1:13" ht="30" customHeight="1" x14ac:dyDescent="0.3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spans="1:13" ht="30" customHeight="1" x14ac:dyDescent="0.3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spans="1:13" ht="30" customHeight="1" x14ac:dyDescent="0.3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spans="1:13" ht="30" customHeight="1" x14ac:dyDescent="0.3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spans="1:13" ht="30" customHeight="1" x14ac:dyDescent="0.3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spans="1:13" ht="30" customHeight="1" x14ac:dyDescent="0.3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spans="1:13" ht="30" customHeight="1" x14ac:dyDescent="0.3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spans="1:13" ht="30" customHeight="1" x14ac:dyDescent="0.3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spans="1:13" ht="30" customHeight="1" x14ac:dyDescent="0.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spans="1:13" ht="30" customHeight="1" x14ac:dyDescent="0.3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spans="1:13" ht="30" customHeight="1" x14ac:dyDescent="0.3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spans="1:13" ht="30" customHeight="1" x14ac:dyDescent="0.3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spans="1:13" ht="30" customHeight="1" x14ac:dyDescent="0.3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spans="1:13" ht="30" customHeight="1" x14ac:dyDescent="0.3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spans="1:48" ht="30" customHeight="1" x14ac:dyDescent="0.3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spans="1:48" ht="30" customHeight="1" x14ac:dyDescent="0.3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spans="1:48" ht="30" customHeight="1" x14ac:dyDescent="0.3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spans="1:48" ht="30" customHeight="1" x14ac:dyDescent="0.3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spans="1:48" ht="30" customHeight="1" x14ac:dyDescent="0.3">
      <c r="A133" s="11" t="s">
        <v>69</v>
      </c>
      <c r="B133" s="11"/>
      <c r="C133" s="11"/>
      <c r="D133" s="11"/>
      <c r="E133" s="11"/>
      <c r="F133" s="12">
        <f>SUM(F109:F132)</f>
        <v>0</v>
      </c>
      <c r="G133" s="11"/>
      <c r="H133" s="12">
        <f>SUM(H109:H132)</f>
        <v>0</v>
      </c>
      <c r="I133" s="11"/>
      <c r="J133" s="12">
        <f>SUM(J109:J132)</f>
        <v>0</v>
      </c>
      <c r="K133" s="11"/>
      <c r="L133" s="12">
        <f>SUM(L109:L132)</f>
        <v>0</v>
      </c>
      <c r="M133" s="11"/>
      <c r="N133" t="s">
        <v>70</v>
      </c>
    </row>
    <row r="134" spans="1:48" ht="30" customHeight="1" x14ac:dyDescent="0.3">
      <c r="A134" s="10" t="s">
        <v>122</v>
      </c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"/>
      <c r="O134" s="1"/>
      <c r="P134" s="1"/>
      <c r="Q134" s="5" t="s">
        <v>123</v>
      </c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</row>
    <row r="135" spans="1:48" ht="30" customHeight="1" x14ac:dyDescent="0.3">
      <c r="A135" s="10" t="s">
        <v>124</v>
      </c>
      <c r="B135" s="10" t="s">
        <v>125</v>
      </c>
      <c r="C135" s="10" t="s">
        <v>80</v>
      </c>
      <c r="D135" s="11">
        <v>4</v>
      </c>
      <c r="E135" s="12"/>
      <c r="F135" s="12"/>
      <c r="G135" s="12"/>
      <c r="H135" s="12"/>
      <c r="I135" s="12"/>
      <c r="J135" s="12"/>
      <c r="K135" s="12"/>
      <c r="L135" s="12"/>
      <c r="M135" s="10"/>
      <c r="N135" s="5" t="s">
        <v>126</v>
      </c>
      <c r="O135" s="5" t="s">
        <v>51</v>
      </c>
      <c r="P135" s="5" t="s">
        <v>51</v>
      </c>
      <c r="Q135" s="5" t="s">
        <v>123</v>
      </c>
      <c r="R135" s="5" t="s">
        <v>62</v>
      </c>
      <c r="S135" s="5" t="s">
        <v>62</v>
      </c>
      <c r="T135" s="5" t="s">
        <v>61</v>
      </c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5" t="s">
        <v>51</v>
      </c>
      <c r="AS135" s="5" t="s">
        <v>51</v>
      </c>
      <c r="AT135" s="1"/>
      <c r="AU135" s="5" t="s">
        <v>127</v>
      </c>
      <c r="AV135" s="1">
        <v>35</v>
      </c>
    </row>
    <row r="136" spans="1:48" ht="30" customHeight="1" x14ac:dyDescent="0.3">
      <c r="A136" s="10" t="s">
        <v>128</v>
      </c>
      <c r="B136" s="10" t="s">
        <v>129</v>
      </c>
      <c r="C136" s="10" t="s">
        <v>80</v>
      </c>
      <c r="D136" s="11">
        <v>4</v>
      </c>
      <c r="E136" s="12"/>
      <c r="F136" s="12"/>
      <c r="G136" s="12"/>
      <c r="H136" s="12"/>
      <c r="I136" s="12"/>
      <c r="J136" s="12"/>
      <c r="K136" s="12"/>
      <c r="L136" s="12"/>
      <c r="M136" s="10"/>
      <c r="N136" s="5" t="s">
        <v>130</v>
      </c>
      <c r="O136" s="5" t="s">
        <v>51</v>
      </c>
      <c r="P136" s="5" t="s">
        <v>51</v>
      </c>
      <c r="Q136" s="5" t="s">
        <v>123</v>
      </c>
      <c r="R136" s="5" t="s">
        <v>61</v>
      </c>
      <c r="S136" s="5" t="s">
        <v>62</v>
      </c>
      <c r="T136" s="5" t="s">
        <v>62</v>
      </c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5" t="s">
        <v>51</v>
      </c>
      <c r="AS136" s="5" t="s">
        <v>51</v>
      </c>
      <c r="AT136" s="1"/>
      <c r="AU136" s="5" t="s">
        <v>131</v>
      </c>
      <c r="AV136" s="1">
        <v>36</v>
      </c>
    </row>
    <row r="137" spans="1:48" ht="30" customHeight="1" x14ac:dyDescent="0.3">
      <c r="A137" s="10" t="s">
        <v>132</v>
      </c>
      <c r="B137" s="10" t="s">
        <v>133</v>
      </c>
      <c r="C137" s="10" t="s">
        <v>75</v>
      </c>
      <c r="D137" s="11">
        <v>31</v>
      </c>
      <c r="E137" s="12"/>
      <c r="F137" s="12"/>
      <c r="G137" s="12"/>
      <c r="H137" s="12"/>
      <c r="I137" s="12"/>
      <c r="J137" s="12"/>
      <c r="K137" s="12"/>
      <c r="L137" s="12"/>
      <c r="M137" s="10"/>
      <c r="N137" s="5" t="s">
        <v>134</v>
      </c>
      <c r="O137" s="5" t="s">
        <v>51</v>
      </c>
      <c r="P137" s="5" t="s">
        <v>51</v>
      </c>
      <c r="Q137" s="5" t="s">
        <v>123</v>
      </c>
      <c r="R137" s="5" t="s">
        <v>61</v>
      </c>
      <c r="S137" s="5" t="s">
        <v>62</v>
      </c>
      <c r="T137" s="5" t="s">
        <v>62</v>
      </c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5" t="s">
        <v>51</v>
      </c>
      <c r="AS137" s="5" t="s">
        <v>51</v>
      </c>
      <c r="AT137" s="1"/>
      <c r="AU137" s="5" t="s">
        <v>135</v>
      </c>
      <c r="AV137" s="1">
        <v>37</v>
      </c>
    </row>
    <row r="138" spans="1:48" ht="30" customHeight="1" x14ac:dyDescent="0.3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spans="1:48" ht="30" customHeight="1" x14ac:dyDescent="0.3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spans="1:48" ht="30" customHeight="1" x14ac:dyDescent="0.3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spans="1:48" ht="30" customHeight="1" x14ac:dyDescent="0.3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spans="1:48" ht="30" customHeight="1" x14ac:dyDescent="0.3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spans="1:48" ht="30" customHeight="1" x14ac:dyDescent="0.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spans="1:48" ht="30" customHeight="1" x14ac:dyDescent="0.3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spans="1:48" ht="30" customHeight="1" x14ac:dyDescent="0.3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spans="1:48" ht="30" customHeight="1" x14ac:dyDescent="0.3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spans="1:48" ht="30" customHeight="1" x14ac:dyDescent="0.3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spans="1:48" ht="30" customHeight="1" x14ac:dyDescent="0.3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 spans="1:48" ht="30" customHeight="1" x14ac:dyDescent="0.3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 spans="1:48" ht="30" customHeight="1" x14ac:dyDescent="0.3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 spans="1:48" ht="30" customHeight="1" x14ac:dyDescent="0.3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 spans="1:48" ht="30" customHeight="1" x14ac:dyDescent="0.3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 spans="1:48" ht="30" customHeight="1" x14ac:dyDescent="0.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spans="1:48" ht="30" customHeight="1" x14ac:dyDescent="0.3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spans="1:48" ht="30" customHeight="1" x14ac:dyDescent="0.3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spans="1:48" ht="30" customHeight="1" x14ac:dyDescent="0.3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spans="1:48" ht="30" customHeight="1" x14ac:dyDescent="0.3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spans="1:48" ht="30" customHeight="1" x14ac:dyDescent="0.3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spans="1:48" ht="30" customHeight="1" x14ac:dyDescent="0.3">
      <c r="A159" s="11" t="s">
        <v>69</v>
      </c>
      <c r="B159" s="11"/>
      <c r="C159" s="11"/>
      <c r="D159" s="11"/>
      <c r="E159" s="11"/>
      <c r="F159" s="12">
        <f>SUM(F135:F158)</f>
        <v>0</v>
      </c>
      <c r="G159" s="11"/>
      <c r="H159" s="12">
        <f>SUM(H135:H158)</f>
        <v>0</v>
      </c>
      <c r="I159" s="11"/>
      <c r="J159" s="12">
        <f>SUM(J135:J158)</f>
        <v>0</v>
      </c>
      <c r="K159" s="11"/>
      <c r="L159" s="12">
        <f>SUM(L135:L158)</f>
        <v>0</v>
      </c>
      <c r="M159" s="11"/>
      <c r="N159" t="s">
        <v>70</v>
      </c>
    </row>
    <row r="160" spans="1:48" ht="30" customHeight="1" x14ac:dyDescent="0.3">
      <c r="A160" s="10" t="s">
        <v>136</v>
      </c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"/>
      <c r="O160" s="1"/>
      <c r="P160" s="1"/>
      <c r="Q160" s="5" t="s">
        <v>137</v>
      </c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</row>
    <row r="161" spans="1:48" ht="30" customHeight="1" x14ac:dyDescent="0.3">
      <c r="A161" s="10" t="s">
        <v>138</v>
      </c>
      <c r="B161" s="10" t="s">
        <v>139</v>
      </c>
      <c r="C161" s="10" t="s">
        <v>80</v>
      </c>
      <c r="D161" s="11">
        <v>5</v>
      </c>
      <c r="E161" s="12"/>
      <c r="F161" s="12"/>
      <c r="G161" s="12"/>
      <c r="H161" s="12"/>
      <c r="I161" s="12"/>
      <c r="J161" s="12"/>
      <c r="K161" s="12"/>
      <c r="L161" s="12"/>
      <c r="M161" s="10"/>
      <c r="N161" s="5" t="s">
        <v>140</v>
      </c>
      <c r="O161" s="5" t="s">
        <v>51</v>
      </c>
      <c r="P161" s="5" t="s">
        <v>51</v>
      </c>
      <c r="Q161" s="5" t="s">
        <v>137</v>
      </c>
      <c r="R161" s="5" t="s">
        <v>61</v>
      </c>
      <c r="S161" s="5" t="s">
        <v>62</v>
      </c>
      <c r="T161" s="5" t="s">
        <v>62</v>
      </c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5" t="s">
        <v>51</v>
      </c>
      <c r="AS161" s="5" t="s">
        <v>51</v>
      </c>
      <c r="AT161" s="1"/>
      <c r="AU161" s="5" t="s">
        <v>141</v>
      </c>
      <c r="AV161" s="1">
        <v>38</v>
      </c>
    </row>
    <row r="162" spans="1:48" ht="30" customHeight="1" x14ac:dyDescent="0.3">
      <c r="A162" s="10" t="s">
        <v>142</v>
      </c>
      <c r="B162" s="10" t="s">
        <v>143</v>
      </c>
      <c r="C162" s="10" t="s">
        <v>80</v>
      </c>
      <c r="D162" s="11">
        <v>6</v>
      </c>
      <c r="E162" s="12"/>
      <c r="F162" s="12"/>
      <c r="G162" s="12"/>
      <c r="H162" s="12"/>
      <c r="I162" s="12"/>
      <c r="J162" s="12"/>
      <c r="K162" s="12"/>
      <c r="L162" s="12"/>
      <c r="M162" s="10"/>
      <c r="N162" s="5" t="s">
        <v>144</v>
      </c>
      <c r="O162" s="5" t="s">
        <v>51</v>
      </c>
      <c r="P162" s="5" t="s">
        <v>51</v>
      </c>
      <c r="Q162" s="5" t="s">
        <v>137</v>
      </c>
      <c r="R162" s="5" t="s">
        <v>61</v>
      </c>
      <c r="S162" s="5" t="s">
        <v>62</v>
      </c>
      <c r="T162" s="5" t="s">
        <v>62</v>
      </c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5" t="s">
        <v>51</v>
      </c>
      <c r="AS162" s="5" t="s">
        <v>51</v>
      </c>
      <c r="AT162" s="1"/>
      <c r="AU162" s="5" t="s">
        <v>145</v>
      </c>
      <c r="AV162" s="1">
        <v>39</v>
      </c>
    </row>
    <row r="163" spans="1:48" ht="30" customHeight="1" x14ac:dyDescent="0.3">
      <c r="A163" s="10" t="s">
        <v>142</v>
      </c>
      <c r="B163" s="10" t="s">
        <v>146</v>
      </c>
      <c r="C163" s="10" t="s">
        <v>80</v>
      </c>
      <c r="D163" s="11">
        <v>1</v>
      </c>
      <c r="E163" s="12"/>
      <c r="F163" s="12"/>
      <c r="G163" s="12"/>
      <c r="H163" s="12"/>
      <c r="I163" s="12"/>
      <c r="J163" s="12"/>
      <c r="K163" s="12"/>
      <c r="L163" s="12"/>
      <c r="M163" s="10"/>
      <c r="N163" s="5" t="s">
        <v>147</v>
      </c>
      <c r="O163" s="5" t="s">
        <v>51</v>
      </c>
      <c r="P163" s="5" t="s">
        <v>51</v>
      </c>
      <c r="Q163" s="5" t="s">
        <v>137</v>
      </c>
      <c r="R163" s="5" t="s">
        <v>61</v>
      </c>
      <c r="S163" s="5" t="s">
        <v>62</v>
      </c>
      <c r="T163" s="5" t="s">
        <v>62</v>
      </c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5" t="s">
        <v>51</v>
      </c>
      <c r="AS163" s="5" t="s">
        <v>51</v>
      </c>
      <c r="AT163" s="1"/>
      <c r="AU163" s="5" t="s">
        <v>148</v>
      </c>
      <c r="AV163" s="1">
        <v>40</v>
      </c>
    </row>
    <row r="164" spans="1:48" ht="30" customHeight="1" x14ac:dyDescent="0.3">
      <c r="A164" s="10" t="s">
        <v>142</v>
      </c>
      <c r="B164" s="10" t="s">
        <v>149</v>
      </c>
      <c r="C164" s="10" t="s">
        <v>80</v>
      </c>
      <c r="D164" s="11">
        <v>6</v>
      </c>
      <c r="E164" s="12"/>
      <c r="F164" s="12"/>
      <c r="G164" s="12"/>
      <c r="H164" s="12"/>
      <c r="I164" s="12"/>
      <c r="J164" s="12"/>
      <c r="K164" s="12"/>
      <c r="L164" s="12"/>
      <c r="M164" s="10"/>
      <c r="N164" s="5" t="s">
        <v>150</v>
      </c>
      <c r="O164" s="5" t="s">
        <v>51</v>
      </c>
      <c r="P164" s="5" t="s">
        <v>51</v>
      </c>
      <c r="Q164" s="5" t="s">
        <v>137</v>
      </c>
      <c r="R164" s="5" t="s">
        <v>61</v>
      </c>
      <c r="S164" s="5" t="s">
        <v>62</v>
      </c>
      <c r="T164" s="5" t="s">
        <v>62</v>
      </c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5" t="s">
        <v>51</v>
      </c>
      <c r="AS164" s="5" t="s">
        <v>51</v>
      </c>
      <c r="AT164" s="1"/>
      <c r="AU164" s="5" t="s">
        <v>151</v>
      </c>
      <c r="AV164" s="1">
        <v>41</v>
      </c>
    </row>
    <row r="165" spans="1:48" ht="30" customHeight="1" x14ac:dyDescent="0.3">
      <c r="A165" s="10" t="s">
        <v>152</v>
      </c>
      <c r="B165" s="10" t="s">
        <v>143</v>
      </c>
      <c r="C165" s="10" t="s">
        <v>80</v>
      </c>
      <c r="D165" s="11">
        <v>93</v>
      </c>
      <c r="E165" s="12"/>
      <c r="F165" s="12"/>
      <c r="G165" s="12"/>
      <c r="H165" s="12"/>
      <c r="I165" s="12"/>
      <c r="J165" s="12"/>
      <c r="K165" s="12"/>
      <c r="L165" s="12"/>
      <c r="M165" s="10"/>
      <c r="N165" s="5" t="s">
        <v>153</v>
      </c>
      <c r="O165" s="5" t="s">
        <v>51</v>
      </c>
      <c r="P165" s="5" t="s">
        <v>51</v>
      </c>
      <c r="Q165" s="5" t="s">
        <v>137</v>
      </c>
      <c r="R165" s="5" t="s">
        <v>61</v>
      </c>
      <c r="S165" s="5" t="s">
        <v>62</v>
      </c>
      <c r="T165" s="5" t="s">
        <v>62</v>
      </c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5" t="s">
        <v>51</v>
      </c>
      <c r="AS165" s="5" t="s">
        <v>51</v>
      </c>
      <c r="AT165" s="1"/>
      <c r="AU165" s="5" t="s">
        <v>154</v>
      </c>
      <c r="AV165" s="1">
        <v>42</v>
      </c>
    </row>
    <row r="166" spans="1:48" ht="30" customHeight="1" x14ac:dyDescent="0.3">
      <c r="A166" s="10" t="s">
        <v>152</v>
      </c>
      <c r="B166" s="10" t="s">
        <v>146</v>
      </c>
      <c r="C166" s="10" t="s">
        <v>80</v>
      </c>
      <c r="D166" s="11">
        <v>3</v>
      </c>
      <c r="E166" s="12"/>
      <c r="F166" s="12"/>
      <c r="G166" s="12"/>
      <c r="H166" s="12"/>
      <c r="I166" s="12"/>
      <c r="J166" s="12"/>
      <c r="K166" s="12"/>
      <c r="L166" s="12"/>
      <c r="M166" s="10"/>
      <c r="N166" s="5" t="s">
        <v>155</v>
      </c>
      <c r="O166" s="5" t="s">
        <v>51</v>
      </c>
      <c r="P166" s="5" t="s">
        <v>51</v>
      </c>
      <c r="Q166" s="5" t="s">
        <v>137</v>
      </c>
      <c r="R166" s="5" t="s">
        <v>61</v>
      </c>
      <c r="S166" s="5" t="s">
        <v>62</v>
      </c>
      <c r="T166" s="5" t="s">
        <v>62</v>
      </c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5" t="s">
        <v>51</v>
      </c>
      <c r="AS166" s="5" t="s">
        <v>51</v>
      </c>
      <c r="AT166" s="1"/>
      <c r="AU166" s="5" t="s">
        <v>156</v>
      </c>
      <c r="AV166" s="1">
        <v>43</v>
      </c>
    </row>
    <row r="167" spans="1:48" ht="30" customHeight="1" x14ac:dyDescent="0.3">
      <c r="A167" s="10" t="s">
        <v>152</v>
      </c>
      <c r="B167" s="10" t="s">
        <v>149</v>
      </c>
      <c r="C167" s="10" t="s">
        <v>80</v>
      </c>
      <c r="D167" s="11">
        <v>136</v>
      </c>
      <c r="E167" s="12"/>
      <c r="F167" s="12"/>
      <c r="G167" s="12"/>
      <c r="H167" s="12"/>
      <c r="I167" s="12"/>
      <c r="J167" s="12"/>
      <c r="K167" s="12"/>
      <c r="L167" s="12"/>
      <c r="M167" s="10"/>
      <c r="N167" s="5" t="s">
        <v>157</v>
      </c>
      <c r="O167" s="5" t="s">
        <v>51</v>
      </c>
      <c r="P167" s="5" t="s">
        <v>51</v>
      </c>
      <c r="Q167" s="5" t="s">
        <v>137</v>
      </c>
      <c r="R167" s="5" t="s">
        <v>61</v>
      </c>
      <c r="S167" s="5" t="s">
        <v>62</v>
      </c>
      <c r="T167" s="5" t="s">
        <v>62</v>
      </c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5" t="s">
        <v>51</v>
      </c>
      <c r="AS167" s="5" t="s">
        <v>51</v>
      </c>
      <c r="AT167" s="1"/>
      <c r="AU167" s="5" t="s">
        <v>158</v>
      </c>
      <c r="AV167" s="1">
        <v>44</v>
      </c>
    </row>
    <row r="168" spans="1:48" ht="30" customHeight="1" x14ac:dyDescent="0.3">
      <c r="A168" s="10" t="s">
        <v>152</v>
      </c>
      <c r="B168" s="10" t="s">
        <v>159</v>
      </c>
      <c r="C168" s="10" t="s">
        <v>80</v>
      </c>
      <c r="D168" s="11">
        <v>25</v>
      </c>
      <c r="E168" s="12"/>
      <c r="F168" s="12"/>
      <c r="G168" s="12"/>
      <c r="H168" s="12"/>
      <c r="I168" s="12"/>
      <c r="J168" s="12"/>
      <c r="K168" s="12"/>
      <c r="L168" s="12"/>
      <c r="M168" s="10"/>
      <c r="N168" s="5" t="s">
        <v>160</v>
      </c>
      <c r="O168" s="5" t="s">
        <v>51</v>
      </c>
      <c r="P168" s="5" t="s">
        <v>51</v>
      </c>
      <c r="Q168" s="5" t="s">
        <v>137</v>
      </c>
      <c r="R168" s="5" t="s">
        <v>61</v>
      </c>
      <c r="S168" s="5" t="s">
        <v>62</v>
      </c>
      <c r="T168" s="5" t="s">
        <v>62</v>
      </c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5" t="s">
        <v>51</v>
      </c>
      <c r="AS168" s="5" t="s">
        <v>51</v>
      </c>
      <c r="AT168" s="1"/>
      <c r="AU168" s="5" t="s">
        <v>161</v>
      </c>
      <c r="AV168" s="1">
        <v>45</v>
      </c>
    </row>
    <row r="169" spans="1:48" ht="30" customHeight="1" x14ac:dyDescent="0.3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spans="1:48" ht="30" customHeight="1" x14ac:dyDescent="0.3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spans="1:48" ht="30" customHeight="1" x14ac:dyDescent="0.3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spans="1:48" ht="30" customHeight="1" x14ac:dyDescent="0.3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spans="1:48" ht="30" customHeight="1" x14ac:dyDescent="0.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spans="1:48" ht="30" customHeight="1" x14ac:dyDescent="0.3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spans="1:48" ht="30" customHeight="1" x14ac:dyDescent="0.3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spans="1:48" ht="30" customHeight="1" x14ac:dyDescent="0.3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spans="1:48" ht="30" customHeight="1" x14ac:dyDescent="0.3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spans="1:48" ht="30" customHeight="1" x14ac:dyDescent="0.3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spans="1:48" ht="30" customHeight="1" x14ac:dyDescent="0.3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spans="1:48" ht="30" customHeight="1" x14ac:dyDescent="0.3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spans="1:48" ht="30" customHeight="1" x14ac:dyDescent="0.3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spans="1:48" ht="30" customHeight="1" x14ac:dyDescent="0.3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spans="1:48" ht="30" customHeight="1" x14ac:dyDescent="0.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spans="1:48" ht="30" customHeight="1" x14ac:dyDescent="0.3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spans="1:48" ht="30" customHeight="1" x14ac:dyDescent="0.3">
      <c r="A185" s="11" t="s">
        <v>69</v>
      </c>
      <c r="B185" s="11"/>
      <c r="C185" s="11"/>
      <c r="D185" s="11"/>
      <c r="E185" s="11"/>
      <c r="F185" s="12">
        <f>SUM(F161:F184)</f>
        <v>0</v>
      </c>
      <c r="G185" s="11"/>
      <c r="H185" s="12">
        <f>SUM(H161:H184)</f>
        <v>0</v>
      </c>
      <c r="I185" s="11"/>
      <c r="J185" s="12">
        <f>SUM(J161:J184)</f>
        <v>0</v>
      </c>
      <c r="K185" s="11"/>
      <c r="L185" s="12">
        <f>SUM(L161:L184)</f>
        <v>0</v>
      </c>
      <c r="M185" s="11"/>
      <c r="N185" t="s">
        <v>70</v>
      </c>
    </row>
    <row r="186" spans="1:48" ht="30" customHeight="1" x14ac:dyDescent="0.3">
      <c r="A186" s="10" t="s">
        <v>162</v>
      </c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"/>
      <c r="O186" s="1"/>
      <c r="P186" s="1"/>
      <c r="Q186" s="5" t="s">
        <v>163</v>
      </c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</row>
    <row r="187" spans="1:48" ht="30" customHeight="1" x14ac:dyDescent="0.3">
      <c r="A187" s="10" t="s">
        <v>164</v>
      </c>
      <c r="B187" s="10" t="s">
        <v>165</v>
      </c>
      <c r="C187" s="10" t="s">
        <v>80</v>
      </c>
      <c r="D187" s="11">
        <v>39</v>
      </c>
      <c r="E187" s="12"/>
      <c r="F187" s="12"/>
      <c r="G187" s="12"/>
      <c r="H187" s="12"/>
      <c r="I187" s="12"/>
      <c r="J187" s="12"/>
      <c r="K187" s="12"/>
      <c r="L187" s="12"/>
      <c r="M187" s="10"/>
      <c r="N187" s="5" t="s">
        <v>166</v>
      </c>
      <c r="O187" s="5" t="s">
        <v>51</v>
      </c>
      <c r="P187" s="5" t="s">
        <v>51</v>
      </c>
      <c r="Q187" s="5" t="s">
        <v>163</v>
      </c>
      <c r="R187" s="5" t="s">
        <v>61</v>
      </c>
      <c r="S187" s="5" t="s">
        <v>62</v>
      </c>
      <c r="T187" s="5" t="s">
        <v>62</v>
      </c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5" t="s">
        <v>51</v>
      </c>
      <c r="AS187" s="5" t="s">
        <v>51</v>
      </c>
      <c r="AT187" s="1"/>
      <c r="AU187" s="5" t="s">
        <v>167</v>
      </c>
      <c r="AV187" s="1">
        <v>46</v>
      </c>
    </row>
    <row r="188" spans="1:48" ht="30" customHeight="1" x14ac:dyDescent="0.3">
      <c r="A188" s="10" t="s">
        <v>164</v>
      </c>
      <c r="B188" s="10" t="s">
        <v>168</v>
      </c>
      <c r="C188" s="10" t="s">
        <v>80</v>
      </c>
      <c r="D188" s="11">
        <v>38</v>
      </c>
      <c r="E188" s="12"/>
      <c r="F188" s="12"/>
      <c r="G188" s="12"/>
      <c r="H188" s="12"/>
      <c r="I188" s="12"/>
      <c r="J188" s="12"/>
      <c r="K188" s="12"/>
      <c r="L188" s="12"/>
      <c r="M188" s="10"/>
      <c r="N188" s="5" t="s">
        <v>169</v>
      </c>
      <c r="O188" s="5" t="s">
        <v>51</v>
      </c>
      <c r="P188" s="5" t="s">
        <v>51</v>
      </c>
      <c r="Q188" s="5" t="s">
        <v>163</v>
      </c>
      <c r="R188" s="5" t="s">
        <v>61</v>
      </c>
      <c r="S188" s="5" t="s">
        <v>62</v>
      </c>
      <c r="T188" s="5" t="s">
        <v>62</v>
      </c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5" t="s">
        <v>51</v>
      </c>
      <c r="AS188" s="5" t="s">
        <v>51</v>
      </c>
      <c r="AT188" s="1"/>
      <c r="AU188" s="5" t="s">
        <v>170</v>
      </c>
      <c r="AV188" s="1">
        <v>213</v>
      </c>
    </row>
    <row r="189" spans="1:48" ht="30" customHeight="1" x14ac:dyDescent="0.3">
      <c r="A189" s="10" t="s">
        <v>171</v>
      </c>
      <c r="B189" s="10" t="s">
        <v>172</v>
      </c>
      <c r="C189" s="10" t="s">
        <v>80</v>
      </c>
      <c r="D189" s="11">
        <v>22</v>
      </c>
      <c r="E189" s="12"/>
      <c r="F189" s="12"/>
      <c r="G189" s="12"/>
      <c r="H189" s="12"/>
      <c r="I189" s="12"/>
      <c r="J189" s="12"/>
      <c r="K189" s="12"/>
      <c r="L189" s="12"/>
      <c r="M189" s="10"/>
      <c r="N189" s="5" t="s">
        <v>173</v>
      </c>
      <c r="O189" s="5" t="s">
        <v>51</v>
      </c>
      <c r="P189" s="5" t="s">
        <v>51</v>
      </c>
      <c r="Q189" s="5" t="s">
        <v>163</v>
      </c>
      <c r="R189" s="5" t="s">
        <v>61</v>
      </c>
      <c r="S189" s="5" t="s">
        <v>62</v>
      </c>
      <c r="T189" s="5" t="s">
        <v>62</v>
      </c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5" t="s">
        <v>51</v>
      </c>
      <c r="AS189" s="5" t="s">
        <v>51</v>
      </c>
      <c r="AT189" s="1"/>
      <c r="AU189" s="5" t="s">
        <v>174</v>
      </c>
      <c r="AV189" s="1">
        <v>47</v>
      </c>
    </row>
    <row r="190" spans="1:48" ht="30" customHeight="1" x14ac:dyDescent="0.3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spans="1:48" ht="30" customHeight="1" x14ac:dyDescent="0.3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spans="1:48" ht="30" customHeight="1" x14ac:dyDescent="0.3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spans="1:13" ht="30" customHeight="1" x14ac:dyDescent="0.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spans="1:13" ht="30" customHeight="1" x14ac:dyDescent="0.3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spans="1:13" ht="30" customHeight="1" x14ac:dyDescent="0.3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spans="1:13" ht="30" customHeight="1" x14ac:dyDescent="0.3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spans="1:13" ht="30" customHeight="1" x14ac:dyDescent="0.3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spans="1:13" ht="30" customHeight="1" x14ac:dyDescent="0.3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spans="1:13" ht="30" customHeight="1" x14ac:dyDescent="0.3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spans="1:13" ht="30" customHeight="1" x14ac:dyDescent="0.3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  <row r="201" spans="1:13" ht="30" customHeight="1" x14ac:dyDescent="0.3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</row>
    <row r="202" spans="1:13" ht="30" customHeight="1" x14ac:dyDescent="0.3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</row>
    <row r="203" spans="1:13" ht="30" customHeight="1" x14ac:dyDescent="0.3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</row>
    <row r="204" spans="1:13" ht="30" customHeight="1" x14ac:dyDescent="0.3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</row>
    <row r="205" spans="1:13" ht="30" customHeight="1" x14ac:dyDescent="0.3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</row>
    <row r="206" spans="1:13" ht="30" customHeight="1" x14ac:dyDescent="0.3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</row>
    <row r="207" spans="1:13" ht="30" customHeight="1" x14ac:dyDescent="0.3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</row>
    <row r="208" spans="1:13" ht="30" customHeight="1" x14ac:dyDescent="0.3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</row>
    <row r="209" spans="1:48" ht="30" customHeight="1" x14ac:dyDescent="0.3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</row>
    <row r="210" spans="1:48" ht="30" customHeight="1" x14ac:dyDescent="0.3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</row>
    <row r="211" spans="1:48" ht="30" customHeight="1" x14ac:dyDescent="0.3">
      <c r="A211" s="11" t="s">
        <v>69</v>
      </c>
      <c r="B211" s="11"/>
      <c r="C211" s="11"/>
      <c r="D211" s="11"/>
      <c r="E211" s="11"/>
      <c r="F211" s="12">
        <f>SUM(F187:F210)</f>
        <v>0</v>
      </c>
      <c r="G211" s="11"/>
      <c r="H211" s="12">
        <f>SUM(H187:H210)</f>
        <v>0</v>
      </c>
      <c r="I211" s="11"/>
      <c r="J211" s="12">
        <f>SUM(J187:J210)</f>
        <v>0</v>
      </c>
      <c r="K211" s="11"/>
      <c r="L211" s="12">
        <f>SUM(L187:L210)</f>
        <v>0</v>
      </c>
      <c r="M211" s="11"/>
      <c r="N211" t="s">
        <v>70</v>
      </c>
    </row>
    <row r="212" spans="1:48" ht="30" customHeight="1" x14ac:dyDescent="0.3">
      <c r="A212" s="10" t="s">
        <v>175</v>
      </c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"/>
      <c r="O212" s="1"/>
      <c r="P212" s="1"/>
      <c r="Q212" s="5" t="s">
        <v>176</v>
      </c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</row>
    <row r="213" spans="1:48" ht="30" customHeight="1" x14ac:dyDescent="0.3">
      <c r="A213" s="10" t="s">
        <v>177</v>
      </c>
      <c r="B213" s="10" t="s">
        <v>178</v>
      </c>
      <c r="C213" s="10" t="s">
        <v>80</v>
      </c>
      <c r="D213" s="11">
        <v>20</v>
      </c>
      <c r="E213" s="12"/>
      <c r="F213" s="12"/>
      <c r="G213" s="12"/>
      <c r="H213" s="12"/>
      <c r="I213" s="12"/>
      <c r="J213" s="12"/>
      <c r="K213" s="12"/>
      <c r="L213" s="12"/>
      <c r="M213" s="10"/>
      <c r="N213" s="5" t="s">
        <v>179</v>
      </c>
      <c r="O213" s="5" t="s">
        <v>51</v>
      </c>
      <c r="P213" s="5" t="s">
        <v>51</v>
      </c>
      <c r="Q213" s="5" t="s">
        <v>176</v>
      </c>
      <c r="R213" s="5" t="s">
        <v>61</v>
      </c>
      <c r="S213" s="5" t="s">
        <v>62</v>
      </c>
      <c r="T213" s="5" t="s">
        <v>62</v>
      </c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5" t="s">
        <v>51</v>
      </c>
      <c r="AS213" s="5" t="s">
        <v>51</v>
      </c>
      <c r="AT213" s="1"/>
      <c r="AU213" s="5" t="s">
        <v>180</v>
      </c>
      <c r="AV213" s="1">
        <v>48</v>
      </c>
    </row>
    <row r="214" spans="1:48" ht="30" customHeight="1" x14ac:dyDescent="0.3">
      <c r="A214" s="10" t="s">
        <v>181</v>
      </c>
      <c r="B214" s="10" t="s">
        <v>51</v>
      </c>
      <c r="C214" s="10" t="s">
        <v>80</v>
      </c>
      <c r="D214" s="11">
        <v>2</v>
      </c>
      <c r="E214" s="12"/>
      <c r="F214" s="12"/>
      <c r="G214" s="12"/>
      <c r="H214" s="12"/>
      <c r="I214" s="12"/>
      <c r="J214" s="12"/>
      <c r="K214" s="12"/>
      <c r="L214" s="12"/>
      <c r="M214" s="10"/>
      <c r="N214" s="5" t="s">
        <v>182</v>
      </c>
      <c r="O214" s="5" t="s">
        <v>51</v>
      </c>
      <c r="P214" s="5" t="s">
        <v>51</v>
      </c>
      <c r="Q214" s="5" t="s">
        <v>176</v>
      </c>
      <c r="R214" s="5" t="s">
        <v>61</v>
      </c>
      <c r="S214" s="5" t="s">
        <v>62</v>
      </c>
      <c r="T214" s="5" t="s">
        <v>62</v>
      </c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5" t="s">
        <v>51</v>
      </c>
      <c r="AS214" s="5" t="s">
        <v>51</v>
      </c>
      <c r="AT214" s="1"/>
      <c r="AU214" s="5" t="s">
        <v>183</v>
      </c>
      <c r="AV214" s="1">
        <v>59</v>
      </c>
    </row>
    <row r="215" spans="1:48" ht="30" customHeight="1" x14ac:dyDescent="0.3">
      <c r="A215" s="10" t="s">
        <v>184</v>
      </c>
      <c r="B215" s="10" t="s">
        <v>51</v>
      </c>
      <c r="C215" s="10" t="s">
        <v>80</v>
      </c>
      <c r="D215" s="11">
        <v>2</v>
      </c>
      <c r="E215" s="12"/>
      <c r="F215" s="12"/>
      <c r="G215" s="12"/>
      <c r="H215" s="12"/>
      <c r="I215" s="12"/>
      <c r="J215" s="12"/>
      <c r="K215" s="12"/>
      <c r="L215" s="12"/>
      <c r="M215" s="10"/>
      <c r="N215" s="5" t="s">
        <v>185</v>
      </c>
      <c r="O215" s="5" t="s">
        <v>51</v>
      </c>
      <c r="P215" s="5" t="s">
        <v>51</v>
      </c>
      <c r="Q215" s="5" t="s">
        <v>176</v>
      </c>
      <c r="R215" s="5" t="s">
        <v>61</v>
      </c>
      <c r="S215" s="5" t="s">
        <v>62</v>
      </c>
      <c r="T215" s="5" t="s">
        <v>62</v>
      </c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5" t="s">
        <v>51</v>
      </c>
      <c r="AS215" s="5" t="s">
        <v>51</v>
      </c>
      <c r="AT215" s="1"/>
      <c r="AU215" s="5" t="s">
        <v>186</v>
      </c>
      <c r="AV215" s="1">
        <v>58</v>
      </c>
    </row>
    <row r="216" spans="1:48" ht="30" customHeight="1" x14ac:dyDescent="0.3">
      <c r="A216" s="10" t="s">
        <v>187</v>
      </c>
      <c r="B216" s="10" t="s">
        <v>188</v>
      </c>
      <c r="C216" s="10" t="s">
        <v>80</v>
      </c>
      <c r="D216" s="11">
        <v>47</v>
      </c>
      <c r="E216" s="12"/>
      <c r="F216" s="12"/>
      <c r="G216" s="12"/>
      <c r="H216" s="12"/>
      <c r="I216" s="12"/>
      <c r="J216" s="12"/>
      <c r="K216" s="12"/>
      <c r="L216" s="12"/>
      <c r="M216" s="10"/>
      <c r="N216" s="5" t="s">
        <v>189</v>
      </c>
      <c r="O216" s="5" t="s">
        <v>51</v>
      </c>
      <c r="P216" s="5" t="s">
        <v>51</v>
      </c>
      <c r="Q216" s="5" t="s">
        <v>176</v>
      </c>
      <c r="R216" s="5" t="s">
        <v>61</v>
      </c>
      <c r="S216" s="5" t="s">
        <v>62</v>
      </c>
      <c r="T216" s="5" t="s">
        <v>62</v>
      </c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5" t="s">
        <v>51</v>
      </c>
      <c r="AS216" s="5" t="s">
        <v>51</v>
      </c>
      <c r="AT216" s="1"/>
      <c r="AU216" s="5" t="s">
        <v>190</v>
      </c>
      <c r="AV216" s="1">
        <v>60</v>
      </c>
    </row>
    <row r="217" spans="1:48" ht="30" customHeight="1" x14ac:dyDescent="0.3">
      <c r="A217" s="10" t="s">
        <v>191</v>
      </c>
      <c r="B217" s="10" t="s">
        <v>192</v>
      </c>
      <c r="C217" s="10" t="s">
        <v>193</v>
      </c>
      <c r="D217" s="11">
        <v>0.89500000000000002</v>
      </c>
      <c r="E217" s="12"/>
      <c r="F217" s="12"/>
      <c r="G217" s="12"/>
      <c r="H217" s="12"/>
      <c r="I217" s="12"/>
      <c r="J217" s="12"/>
      <c r="K217" s="12"/>
      <c r="L217" s="12"/>
      <c r="M217" s="10"/>
      <c r="N217" s="5" t="s">
        <v>194</v>
      </c>
      <c r="O217" s="5" t="s">
        <v>51</v>
      </c>
      <c r="P217" s="5" t="s">
        <v>51</v>
      </c>
      <c r="Q217" s="5" t="s">
        <v>176</v>
      </c>
      <c r="R217" s="5" t="s">
        <v>62</v>
      </c>
      <c r="S217" s="5" t="s">
        <v>62</v>
      </c>
      <c r="T217" s="5" t="s">
        <v>61</v>
      </c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5" t="s">
        <v>51</v>
      </c>
      <c r="AS217" s="5" t="s">
        <v>51</v>
      </c>
      <c r="AT217" s="1"/>
      <c r="AU217" s="5" t="s">
        <v>195</v>
      </c>
      <c r="AV217" s="1">
        <v>61</v>
      </c>
    </row>
    <row r="218" spans="1:48" ht="30" customHeight="1" x14ac:dyDescent="0.3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</row>
    <row r="219" spans="1:48" ht="30" customHeight="1" x14ac:dyDescent="0.3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</row>
    <row r="220" spans="1:48" ht="30" customHeight="1" x14ac:dyDescent="0.3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</row>
    <row r="221" spans="1:48" ht="30" customHeight="1" x14ac:dyDescent="0.3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</row>
    <row r="222" spans="1:48" ht="30" customHeight="1" x14ac:dyDescent="0.3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</row>
    <row r="223" spans="1:48" ht="30" customHeight="1" x14ac:dyDescent="0.3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</row>
    <row r="224" spans="1:48" ht="30" customHeight="1" x14ac:dyDescent="0.3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</row>
    <row r="225" spans="1:48" ht="30" customHeight="1" x14ac:dyDescent="0.3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</row>
    <row r="226" spans="1:48" ht="30" customHeight="1" x14ac:dyDescent="0.3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</row>
    <row r="227" spans="1:48" ht="30" customHeight="1" x14ac:dyDescent="0.3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</row>
    <row r="228" spans="1:48" ht="30" customHeight="1" x14ac:dyDescent="0.3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</row>
    <row r="229" spans="1:48" ht="30" customHeight="1" x14ac:dyDescent="0.3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</row>
    <row r="230" spans="1:48" ht="30" customHeight="1" x14ac:dyDescent="0.3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</row>
    <row r="231" spans="1:48" ht="30" customHeight="1" x14ac:dyDescent="0.3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</row>
    <row r="232" spans="1:48" ht="30" customHeight="1" x14ac:dyDescent="0.3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</row>
    <row r="233" spans="1:48" ht="30" customHeight="1" x14ac:dyDescent="0.3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</row>
    <row r="234" spans="1:48" ht="30" customHeight="1" x14ac:dyDescent="0.3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</row>
    <row r="235" spans="1:48" ht="30" customHeight="1" x14ac:dyDescent="0.3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</row>
    <row r="236" spans="1:48" ht="30" customHeight="1" x14ac:dyDescent="0.3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</row>
    <row r="237" spans="1:48" ht="30" customHeight="1" x14ac:dyDescent="0.3">
      <c r="A237" s="11" t="s">
        <v>69</v>
      </c>
      <c r="B237" s="11"/>
      <c r="C237" s="11"/>
      <c r="D237" s="11"/>
      <c r="E237" s="11"/>
      <c r="F237" s="12">
        <f>SUM(F213:F236)</f>
        <v>0</v>
      </c>
      <c r="G237" s="11"/>
      <c r="H237" s="12">
        <f>SUM(H213:H236)</f>
        <v>0</v>
      </c>
      <c r="I237" s="11"/>
      <c r="J237" s="12">
        <f>SUM(J213:J236)</f>
        <v>0</v>
      </c>
      <c r="K237" s="11"/>
      <c r="L237" s="12">
        <f>SUM(L213:L236)</f>
        <v>0</v>
      </c>
      <c r="M237" s="11"/>
      <c r="N237" t="s">
        <v>70</v>
      </c>
    </row>
    <row r="238" spans="1:48" ht="30" customHeight="1" x14ac:dyDescent="0.3">
      <c r="A238" s="10" t="s">
        <v>196</v>
      </c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"/>
      <c r="O238" s="1"/>
      <c r="P238" s="1"/>
      <c r="Q238" s="5" t="s">
        <v>197</v>
      </c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</row>
    <row r="239" spans="1:48" ht="30" customHeight="1" x14ac:dyDescent="0.3">
      <c r="A239" s="10" t="s">
        <v>198</v>
      </c>
      <c r="B239" s="10" t="s">
        <v>199</v>
      </c>
      <c r="C239" s="10" t="s">
        <v>105</v>
      </c>
      <c r="D239" s="11">
        <v>1</v>
      </c>
      <c r="E239" s="12"/>
      <c r="F239" s="12"/>
      <c r="G239" s="12"/>
      <c r="H239" s="12"/>
      <c r="I239" s="12"/>
      <c r="J239" s="12"/>
      <c r="K239" s="12"/>
      <c r="L239" s="12"/>
      <c r="M239" s="10"/>
      <c r="N239" s="5" t="s">
        <v>200</v>
      </c>
      <c r="O239" s="5" t="s">
        <v>51</v>
      </c>
      <c r="P239" s="5" t="s">
        <v>51</v>
      </c>
      <c r="Q239" s="5" t="s">
        <v>197</v>
      </c>
      <c r="R239" s="5" t="s">
        <v>61</v>
      </c>
      <c r="S239" s="5" t="s">
        <v>62</v>
      </c>
      <c r="T239" s="5" t="s">
        <v>62</v>
      </c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5" t="s">
        <v>51</v>
      </c>
      <c r="AS239" s="5" t="s">
        <v>51</v>
      </c>
      <c r="AT239" s="1"/>
      <c r="AU239" s="5" t="s">
        <v>201</v>
      </c>
      <c r="AV239" s="1">
        <v>63</v>
      </c>
    </row>
    <row r="240" spans="1:48" ht="30" customHeight="1" x14ac:dyDescent="0.3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</row>
    <row r="241" spans="1:13" ht="30" customHeight="1" x14ac:dyDescent="0.3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</row>
    <row r="242" spans="1:13" ht="30" customHeight="1" x14ac:dyDescent="0.3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</row>
    <row r="243" spans="1:13" ht="30" customHeight="1" x14ac:dyDescent="0.3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</row>
    <row r="244" spans="1:13" ht="30" customHeight="1" x14ac:dyDescent="0.3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</row>
    <row r="245" spans="1:13" ht="30" customHeight="1" x14ac:dyDescent="0.3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</row>
    <row r="246" spans="1:13" ht="30" customHeight="1" x14ac:dyDescent="0.3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</row>
    <row r="247" spans="1:13" ht="30" customHeight="1" x14ac:dyDescent="0.3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</row>
    <row r="248" spans="1:13" ht="30" customHeight="1" x14ac:dyDescent="0.3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</row>
    <row r="249" spans="1:13" ht="30" customHeight="1" x14ac:dyDescent="0.3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</row>
    <row r="250" spans="1:13" ht="30" customHeight="1" x14ac:dyDescent="0.3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</row>
    <row r="251" spans="1:13" ht="30" customHeight="1" x14ac:dyDescent="0.3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</row>
    <row r="252" spans="1:13" ht="30" customHeight="1" x14ac:dyDescent="0.3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</row>
    <row r="253" spans="1:13" ht="30" customHeight="1" x14ac:dyDescent="0.3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</row>
    <row r="254" spans="1:13" ht="30" customHeight="1" x14ac:dyDescent="0.3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</row>
    <row r="255" spans="1:13" ht="30" customHeight="1" x14ac:dyDescent="0.3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</row>
    <row r="256" spans="1:13" ht="30" customHeight="1" x14ac:dyDescent="0.3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</row>
    <row r="257" spans="1:48" ht="30" customHeight="1" x14ac:dyDescent="0.3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</row>
    <row r="258" spans="1:48" ht="30" customHeight="1" x14ac:dyDescent="0.3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</row>
    <row r="259" spans="1:48" ht="30" customHeight="1" x14ac:dyDescent="0.3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</row>
    <row r="260" spans="1:48" ht="30" customHeight="1" x14ac:dyDescent="0.3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</row>
    <row r="261" spans="1:48" ht="30" customHeight="1" x14ac:dyDescent="0.3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</row>
    <row r="262" spans="1:48" ht="30" customHeight="1" x14ac:dyDescent="0.3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</row>
    <row r="263" spans="1:48" ht="30" customHeight="1" x14ac:dyDescent="0.3">
      <c r="A263" s="11" t="s">
        <v>69</v>
      </c>
      <c r="B263" s="11"/>
      <c r="C263" s="11"/>
      <c r="D263" s="11"/>
      <c r="E263" s="11"/>
      <c r="F263" s="12">
        <f>SUM(F239:F262)</f>
        <v>0</v>
      </c>
      <c r="G263" s="11"/>
      <c r="H263" s="12">
        <f>SUM(H239:H262)</f>
        <v>0</v>
      </c>
      <c r="I263" s="11"/>
      <c r="J263" s="12">
        <f>SUM(J239:J262)</f>
        <v>0</v>
      </c>
      <c r="K263" s="11"/>
      <c r="L263" s="12">
        <f>SUM(L239:L262)</f>
        <v>0</v>
      </c>
      <c r="M263" s="11"/>
      <c r="N263" t="s">
        <v>70</v>
      </c>
    </row>
    <row r="264" spans="1:48" ht="30" customHeight="1" x14ac:dyDescent="0.3">
      <c r="A264" s="10" t="s">
        <v>202</v>
      </c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"/>
      <c r="O264" s="1"/>
      <c r="P264" s="1"/>
      <c r="Q264" s="5" t="s">
        <v>203</v>
      </c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</row>
    <row r="265" spans="1:48" ht="30" customHeight="1" x14ac:dyDescent="0.3">
      <c r="A265" s="10" t="s">
        <v>205</v>
      </c>
      <c r="B265" s="10" t="s">
        <v>206</v>
      </c>
      <c r="C265" s="10" t="s">
        <v>207</v>
      </c>
      <c r="D265" s="11">
        <v>-13</v>
      </c>
      <c r="E265" s="12"/>
      <c r="F265" s="12"/>
      <c r="G265" s="12"/>
      <c r="H265" s="12"/>
      <c r="I265" s="12"/>
      <c r="J265" s="12"/>
      <c r="K265" s="12"/>
      <c r="L265" s="12"/>
      <c r="M265" s="10" t="s">
        <v>208</v>
      </c>
      <c r="N265" s="5" t="s">
        <v>209</v>
      </c>
      <c r="O265" s="5" t="s">
        <v>51</v>
      </c>
      <c r="P265" s="5" t="s">
        <v>51</v>
      </c>
      <c r="Q265" s="5" t="s">
        <v>203</v>
      </c>
      <c r="R265" s="5" t="s">
        <v>62</v>
      </c>
      <c r="S265" s="5" t="s">
        <v>62</v>
      </c>
      <c r="T265" s="5" t="s">
        <v>61</v>
      </c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5" t="s">
        <v>51</v>
      </c>
      <c r="AS265" s="5" t="s">
        <v>51</v>
      </c>
      <c r="AT265" s="1"/>
      <c r="AU265" s="5" t="s">
        <v>210</v>
      </c>
      <c r="AV265" s="1">
        <v>66</v>
      </c>
    </row>
    <row r="266" spans="1:48" ht="30" customHeight="1" x14ac:dyDescent="0.3">
      <c r="A266" s="10" t="s">
        <v>205</v>
      </c>
      <c r="B266" s="10" t="s">
        <v>211</v>
      </c>
      <c r="C266" s="10" t="s">
        <v>207</v>
      </c>
      <c r="D266" s="11">
        <v>-4</v>
      </c>
      <c r="E266" s="12"/>
      <c r="F266" s="12"/>
      <c r="G266" s="12"/>
      <c r="H266" s="12"/>
      <c r="I266" s="12"/>
      <c r="J266" s="12"/>
      <c r="K266" s="12"/>
      <c r="L266" s="12"/>
      <c r="M266" s="10" t="s">
        <v>208</v>
      </c>
      <c r="N266" s="5" t="s">
        <v>212</v>
      </c>
      <c r="O266" s="5" t="s">
        <v>51</v>
      </c>
      <c r="P266" s="5" t="s">
        <v>51</v>
      </c>
      <c r="Q266" s="5" t="s">
        <v>203</v>
      </c>
      <c r="R266" s="5" t="s">
        <v>62</v>
      </c>
      <c r="S266" s="5" t="s">
        <v>62</v>
      </c>
      <c r="T266" s="5" t="s">
        <v>61</v>
      </c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5" t="s">
        <v>51</v>
      </c>
      <c r="AS266" s="5" t="s">
        <v>51</v>
      </c>
      <c r="AT266" s="1"/>
      <c r="AU266" s="5" t="s">
        <v>213</v>
      </c>
      <c r="AV266" s="1">
        <v>67</v>
      </c>
    </row>
    <row r="267" spans="1:48" ht="30" customHeight="1" x14ac:dyDescent="0.3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</row>
    <row r="268" spans="1:48" ht="30" customHeight="1" x14ac:dyDescent="0.3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</row>
    <row r="269" spans="1:48" ht="30" customHeight="1" x14ac:dyDescent="0.3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</row>
    <row r="270" spans="1:48" ht="30" customHeight="1" x14ac:dyDescent="0.3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</row>
    <row r="271" spans="1:48" ht="30" customHeight="1" x14ac:dyDescent="0.3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</row>
    <row r="272" spans="1:48" ht="30" customHeight="1" x14ac:dyDescent="0.3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</row>
    <row r="273" spans="1:13" ht="30" customHeight="1" x14ac:dyDescent="0.3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</row>
    <row r="274" spans="1:13" ht="30" customHeight="1" x14ac:dyDescent="0.3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</row>
    <row r="275" spans="1:13" ht="30" customHeight="1" x14ac:dyDescent="0.3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</row>
    <row r="276" spans="1:13" ht="30" customHeight="1" x14ac:dyDescent="0.3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</row>
    <row r="277" spans="1:13" ht="30" customHeight="1" x14ac:dyDescent="0.3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</row>
    <row r="278" spans="1:13" ht="30" customHeight="1" x14ac:dyDescent="0.3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</row>
    <row r="279" spans="1:13" ht="30" customHeight="1" x14ac:dyDescent="0.3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</row>
    <row r="280" spans="1:13" ht="30" customHeight="1" x14ac:dyDescent="0.3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</row>
    <row r="281" spans="1:13" ht="30" customHeight="1" x14ac:dyDescent="0.3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</row>
    <row r="282" spans="1:13" ht="30" customHeight="1" x14ac:dyDescent="0.3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</row>
    <row r="283" spans="1:13" ht="30" customHeight="1" x14ac:dyDescent="0.3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</row>
    <row r="284" spans="1:13" ht="30" customHeight="1" x14ac:dyDescent="0.3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</row>
    <row r="285" spans="1:13" ht="30" customHeight="1" x14ac:dyDescent="0.3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</row>
    <row r="286" spans="1:13" ht="30" customHeight="1" x14ac:dyDescent="0.3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</row>
    <row r="287" spans="1:13" ht="30" customHeight="1" x14ac:dyDescent="0.3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</row>
    <row r="288" spans="1:13" ht="30" customHeight="1" x14ac:dyDescent="0.3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</row>
    <row r="289" spans="1:48" ht="30" customHeight="1" x14ac:dyDescent="0.3">
      <c r="A289" s="11" t="s">
        <v>69</v>
      </c>
      <c r="B289" s="11"/>
      <c r="C289" s="11"/>
      <c r="D289" s="11"/>
      <c r="E289" s="11"/>
      <c r="F289" s="12">
        <f>SUM(F265:F288)</f>
        <v>0</v>
      </c>
      <c r="G289" s="11"/>
      <c r="H289" s="12">
        <f>SUM(H265:H288)</f>
        <v>0</v>
      </c>
      <c r="I289" s="11"/>
      <c r="J289" s="12">
        <f>SUM(J265:J288)</f>
        <v>0</v>
      </c>
      <c r="K289" s="11"/>
      <c r="L289" s="12">
        <f>SUM(L265:L288)</f>
        <v>0</v>
      </c>
      <c r="M289" s="11"/>
      <c r="N289" t="s">
        <v>70</v>
      </c>
    </row>
    <row r="290" spans="1:48" ht="30" customHeight="1" x14ac:dyDescent="0.3">
      <c r="A290" s="10" t="s">
        <v>214</v>
      </c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"/>
      <c r="O290" s="1"/>
      <c r="P290" s="1"/>
      <c r="Q290" s="5" t="s">
        <v>215</v>
      </c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</row>
    <row r="291" spans="1:48" ht="30" customHeight="1" x14ac:dyDescent="0.3">
      <c r="A291" s="10" t="s">
        <v>217</v>
      </c>
      <c r="B291" s="10" t="s">
        <v>218</v>
      </c>
      <c r="C291" s="10" t="s">
        <v>193</v>
      </c>
      <c r="D291" s="11">
        <v>0.89500000000000002</v>
      </c>
      <c r="E291" s="12"/>
      <c r="F291" s="12"/>
      <c r="G291" s="12"/>
      <c r="H291" s="12"/>
      <c r="I291" s="12"/>
      <c r="J291" s="12"/>
      <c r="K291" s="12"/>
      <c r="L291" s="12"/>
      <c r="M291" s="10"/>
      <c r="N291" s="5" t="s">
        <v>219</v>
      </c>
      <c r="O291" s="5" t="s">
        <v>51</v>
      </c>
      <c r="P291" s="5" t="s">
        <v>51</v>
      </c>
      <c r="Q291" s="5" t="s">
        <v>215</v>
      </c>
      <c r="R291" s="5" t="s">
        <v>62</v>
      </c>
      <c r="S291" s="5" t="s">
        <v>62</v>
      </c>
      <c r="T291" s="5" t="s">
        <v>61</v>
      </c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5" t="s">
        <v>51</v>
      </c>
      <c r="AS291" s="5" t="s">
        <v>51</v>
      </c>
      <c r="AT291" s="1"/>
      <c r="AU291" s="5" t="s">
        <v>220</v>
      </c>
      <c r="AV291" s="1">
        <v>72</v>
      </c>
    </row>
    <row r="292" spans="1:48" ht="30" customHeight="1" x14ac:dyDescent="0.3">
      <c r="A292" s="10" t="s">
        <v>221</v>
      </c>
      <c r="B292" s="10" t="s">
        <v>222</v>
      </c>
      <c r="C292" s="10" t="s">
        <v>193</v>
      </c>
      <c r="D292" s="11">
        <v>0.19</v>
      </c>
      <c r="E292" s="12"/>
      <c r="F292" s="12"/>
      <c r="G292" s="12"/>
      <c r="H292" s="12"/>
      <c r="I292" s="12"/>
      <c r="J292" s="12"/>
      <c r="K292" s="12"/>
      <c r="L292" s="12"/>
      <c r="M292" s="10"/>
      <c r="N292" s="5" t="s">
        <v>223</v>
      </c>
      <c r="O292" s="5" t="s">
        <v>51</v>
      </c>
      <c r="P292" s="5" t="s">
        <v>51</v>
      </c>
      <c r="Q292" s="5" t="s">
        <v>215</v>
      </c>
      <c r="R292" s="5" t="s">
        <v>62</v>
      </c>
      <c r="S292" s="5" t="s">
        <v>62</v>
      </c>
      <c r="T292" s="5" t="s">
        <v>61</v>
      </c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5" t="s">
        <v>51</v>
      </c>
      <c r="AS292" s="5" t="s">
        <v>51</v>
      </c>
      <c r="AT292" s="1"/>
      <c r="AU292" s="5" t="s">
        <v>224</v>
      </c>
      <c r="AV292" s="1">
        <v>69</v>
      </c>
    </row>
    <row r="293" spans="1:48" ht="30" customHeight="1" x14ac:dyDescent="0.3">
      <c r="A293" s="10" t="s">
        <v>221</v>
      </c>
      <c r="B293" s="10" t="s">
        <v>225</v>
      </c>
      <c r="C293" s="10" t="s">
        <v>193</v>
      </c>
      <c r="D293" s="11">
        <v>0.187</v>
      </c>
      <c r="E293" s="12"/>
      <c r="F293" s="12"/>
      <c r="G293" s="12"/>
      <c r="H293" s="12"/>
      <c r="I293" s="12"/>
      <c r="J293" s="12"/>
      <c r="K293" s="12"/>
      <c r="L293" s="12"/>
      <c r="M293" s="10"/>
      <c r="N293" s="5" t="s">
        <v>226</v>
      </c>
      <c r="O293" s="5" t="s">
        <v>51</v>
      </c>
      <c r="P293" s="5" t="s">
        <v>51</v>
      </c>
      <c r="Q293" s="5" t="s">
        <v>215</v>
      </c>
      <c r="R293" s="5" t="s">
        <v>62</v>
      </c>
      <c r="S293" s="5" t="s">
        <v>62</v>
      </c>
      <c r="T293" s="5" t="s">
        <v>61</v>
      </c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5" t="s">
        <v>51</v>
      </c>
      <c r="AS293" s="5" t="s">
        <v>51</v>
      </c>
      <c r="AT293" s="1"/>
      <c r="AU293" s="5" t="s">
        <v>227</v>
      </c>
      <c r="AV293" s="1">
        <v>70</v>
      </c>
    </row>
    <row r="294" spans="1:48" ht="30" customHeight="1" x14ac:dyDescent="0.3">
      <c r="A294" s="10" t="s">
        <v>221</v>
      </c>
      <c r="B294" s="10" t="s">
        <v>228</v>
      </c>
      <c r="C294" s="10" t="s">
        <v>193</v>
      </c>
      <c r="D294" s="11">
        <v>0.51800000000000002</v>
      </c>
      <c r="E294" s="12"/>
      <c r="F294" s="12"/>
      <c r="G294" s="12"/>
      <c r="H294" s="12"/>
      <c r="I294" s="12"/>
      <c r="J294" s="12"/>
      <c r="K294" s="12"/>
      <c r="L294" s="12"/>
      <c r="M294" s="10"/>
      <c r="N294" s="5" t="s">
        <v>229</v>
      </c>
      <c r="O294" s="5" t="s">
        <v>51</v>
      </c>
      <c r="P294" s="5" t="s">
        <v>51</v>
      </c>
      <c r="Q294" s="5" t="s">
        <v>215</v>
      </c>
      <c r="R294" s="5" t="s">
        <v>62</v>
      </c>
      <c r="S294" s="5" t="s">
        <v>62</v>
      </c>
      <c r="T294" s="5" t="s">
        <v>61</v>
      </c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5" t="s">
        <v>51</v>
      </c>
      <c r="AS294" s="5" t="s">
        <v>51</v>
      </c>
      <c r="AT294" s="1"/>
      <c r="AU294" s="5" t="s">
        <v>230</v>
      </c>
      <c r="AV294" s="1">
        <v>71</v>
      </c>
    </row>
    <row r="295" spans="1:48" ht="30" customHeight="1" x14ac:dyDescent="0.3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</row>
    <row r="296" spans="1:48" ht="30" customHeight="1" x14ac:dyDescent="0.3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</row>
    <row r="297" spans="1:48" ht="30" customHeight="1" x14ac:dyDescent="0.3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</row>
    <row r="298" spans="1:48" ht="30" customHeight="1" x14ac:dyDescent="0.3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</row>
    <row r="299" spans="1:48" ht="30" customHeight="1" x14ac:dyDescent="0.3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</row>
    <row r="300" spans="1:48" ht="30" customHeight="1" x14ac:dyDescent="0.3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</row>
    <row r="301" spans="1:48" ht="30" customHeight="1" x14ac:dyDescent="0.3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</row>
    <row r="302" spans="1:48" ht="30" customHeight="1" x14ac:dyDescent="0.3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</row>
    <row r="303" spans="1:48" ht="30" customHeight="1" x14ac:dyDescent="0.3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</row>
    <row r="304" spans="1:48" ht="30" customHeight="1" x14ac:dyDescent="0.3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</row>
    <row r="305" spans="1:48" ht="30" customHeight="1" x14ac:dyDescent="0.3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</row>
    <row r="306" spans="1:48" ht="30" customHeight="1" x14ac:dyDescent="0.3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</row>
    <row r="307" spans="1:48" ht="30" customHeight="1" x14ac:dyDescent="0.3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</row>
    <row r="308" spans="1:48" ht="30" customHeight="1" x14ac:dyDescent="0.3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</row>
    <row r="309" spans="1:48" ht="30" customHeight="1" x14ac:dyDescent="0.3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</row>
    <row r="310" spans="1:48" ht="30" customHeight="1" x14ac:dyDescent="0.3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</row>
    <row r="311" spans="1:48" ht="30" customHeight="1" x14ac:dyDescent="0.3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</row>
    <row r="312" spans="1:48" ht="30" customHeight="1" x14ac:dyDescent="0.3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</row>
    <row r="313" spans="1:48" ht="30" customHeight="1" x14ac:dyDescent="0.3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</row>
    <row r="314" spans="1:48" ht="30" customHeight="1" x14ac:dyDescent="0.3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</row>
    <row r="315" spans="1:48" ht="30" customHeight="1" x14ac:dyDescent="0.3">
      <c r="A315" s="11" t="s">
        <v>69</v>
      </c>
      <c r="B315" s="11"/>
      <c r="C315" s="11"/>
      <c r="D315" s="11"/>
      <c r="E315" s="11"/>
      <c r="F315" s="12">
        <f>SUM(F291:F314)</f>
        <v>0</v>
      </c>
      <c r="G315" s="11"/>
      <c r="H315" s="12">
        <f>SUM(H291:H314)</f>
        <v>0</v>
      </c>
      <c r="I315" s="11"/>
      <c r="J315" s="12">
        <f>SUM(J291:J314)</f>
        <v>0</v>
      </c>
      <c r="K315" s="11"/>
      <c r="L315" s="12">
        <f>SUM(L291:L314)</f>
        <v>0</v>
      </c>
      <c r="M315" s="11"/>
      <c r="N315" t="s">
        <v>70</v>
      </c>
    </row>
    <row r="316" spans="1:48" ht="30" customHeight="1" x14ac:dyDescent="0.3">
      <c r="A316" s="13" t="s">
        <v>231</v>
      </c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8"/>
      <c r="O316" s="8"/>
      <c r="P316" s="8"/>
      <c r="Q316" s="7" t="s">
        <v>232</v>
      </c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</row>
    <row r="317" spans="1:48" ht="30" customHeight="1" x14ac:dyDescent="0.3">
      <c r="A317" s="10" t="s">
        <v>233</v>
      </c>
      <c r="B317" s="10" t="s">
        <v>234</v>
      </c>
      <c r="C317" s="10" t="s">
        <v>235</v>
      </c>
      <c r="D317" s="11">
        <v>4</v>
      </c>
      <c r="E317" s="12"/>
      <c r="F317" s="12"/>
      <c r="G317" s="12"/>
      <c r="H317" s="12"/>
      <c r="I317" s="12"/>
      <c r="J317" s="12"/>
      <c r="K317" s="12"/>
      <c r="L317" s="12"/>
      <c r="M317" s="10"/>
      <c r="N317" s="5" t="s">
        <v>236</v>
      </c>
      <c r="O317" s="5" t="s">
        <v>51</v>
      </c>
      <c r="P317" s="5" t="s">
        <v>51</v>
      </c>
      <c r="Q317" s="5" t="s">
        <v>232</v>
      </c>
      <c r="R317" s="5" t="s">
        <v>62</v>
      </c>
      <c r="S317" s="5" t="s">
        <v>62</v>
      </c>
      <c r="T317" s="5" t="s">
        <v>61</v>
      </c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5" t="s">
        <v>51</v>
      </c>
      <c r="AS317" s="5" t="s">
        <v>51</v>
      </c>
      <c r="AT317" s="1"/>
      <c r="AU317" s="5" t="s">
        <v>237</v>
      </c>
      <c r="AV317" s="1">
        <v>77</v>
      </c>
    </row>
    <row r="318" spans="1:48" ht="30" customHeight="1" x14ac:dyDescent="0.3">
      <c r="A318" s="10" t="s">
        <v>238</v>
      </c>
      <c r="B318" s="10" t="s">
        <v>239</v>
      </c>
      <c r="C318" s="10" t="s">
        <v>240</v>
      </c>
      <c r="D318" s="11">
        <v>1</v>
      </c>
      <c r="E318" s="12"/>
      <c r="F318" s="12"/>
      <c r="G318" s="12"/>
      <c r="H318" s="12"/>
      <c r="I318" s="12"/>
      <c r="J318" s="12"/>
      <c r="K318" s="12"/>
      <c r="L318" s="12"/>
      <c r="M318" s="10"/>
      <c r="N318" s="5" t="s">
        <v>241</v>
      </c>
      <c r="O318" s="5" t="s">
        <v>51</v>
      </c>
      <c r="P318" s="5" t="s">
        <v>51</v>
      </c>
      <c r="Q318" s="5" t="s">
        <v>232</v>
      </c>
      <c r="R318" s="5" t="s">
        <v>62</v>
      </c>
      <c r="S318" s="5" t="s">
        <v>62</v>
      </c>
      <c r="T318" s="5" t="s">
        <v>61</v>
      </c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5" t="s">
        <v>51</v>
      </c>
      <c r="AS318" s="5" t="s">
        <v>51</v>
      </c>
      <c r="AT318" s="1"/>
      <c r="AU318" s="5" t="s">
        <v>242</v>
      </c>
      <c r="AV318" s="1">
        <v>74</v>
      </c>
    </row>
    <row r="319" spans="1:48" ht="30" customHeight="1" x14ac:dyDescent="0.3">
      <c r="A319" s="10" t="s">
        <v>243</v>
      </c>
      <c r="B319" s="10" t="s">
        <v>244</v>
      </c>
      <c r="C319" s="10" t="s">
        <v>235</v>
      </c>
      <c r="D319" s="11">
        <v>4</v>
      </c>
      <c r="E319" s="12"/>
      <c r="F319" s="12"/>
      <c r="G319" s="12"/>
      <c r="H319" s="12"/>
      <c r="I319" s="12"/>
      <c r="J319" s="12"/>
      <c r="K319" s="12"/>
      <c r="L319" s="12"/>
      <c r="M319" s="10"/>
      <c r="N319" s="5" t="s">
        <v>245</v>
      </c>
      <c r="O319" s="5" t="s">
        <v>51</v>
      </c>
      <c r="P319" s="5" t="s">
        <v>51</v>
      </c>
      <c r="Q319" s="5" t="s">
        <v>232</v>
      </c>
      <c r="R319" s="5" t="s">
        <v>62</v>
      </c>
      <c r="S319" s="5" t="s">
        <v>61</v>
      </c>
      <c r="T319" s="5" t="s">
        <v>62</v>
      </c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5" t="s">
        <v>51</v>
      </c>
      <c r="AS319" s="5" t="s">
        <v>51</v>
      </c>
      <c r="AT319" s="1"/>
      <c r="AU319" s="5" t="s">
        <v>246</v>
      </c>
      <c r="AV319" s="1">
        <v>75</v>
      </c>
    </row>
    <row r="320" spans="1:48" ht="30" customHeight="1" x14ac:dyDescent="0.3">
      <c r="A320" s="10" t="s">
        <v>243</v>
      </c>
      <c r="B320" s="10" t="s">
        <v>247</v>
      </c>
      <c r="C320" s="10" t="s">
        <v>235</v>
      </c>
      <c r="D320" s="11">
        <v>4</v>
      </c>
      <c r="E320" s="12"/>
      <c r="F320" s="12"/>
      <c r="G320" s="12"/>
      <c r="H320" s="12"/>
      <c r="I320" s="12"/>
      <c r="J320" s="12"/>
      <c r="K320" s="12"/>
      <c r="L320" s="12"/>
      <c r="M320" s="10"/>
      <c r="N320" s="5" t="s">
        <v>248</v>
      </c>
      <c r="O320" s="5" t="s">
        <v>51</v>
      </c>
      <c r="P320" s="5" t="s">
        <v>51</v>
      </c>
      <c r="Q320" s="5" t="s">
        <v>232</v>
      </c>
      <c r="R320" s="5" t="s">
        <v>62</v>
      </c>
      <c r="S320" s="5" t="s">
        <v>61</v>
      </c>
      <c r="T320" s="5" t="s">
        <v>62</v>
      </c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5" t="s">
        <v>51</v>
      </c>
      <c r="AS320" s="5" t="s">
        <v>51</v>
      </c>
      <c r="AT320" s="1"/>
      <c r="AU320" s="5" t="s">
        <v>249</v>
      </c>
      <c r="AV320" s="1">
        <v>76</v>
      </c>
    </row>
    <row r="321" spans="1:13" ht="30" customHeight="1" x14ac:dyDescent="0.3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</row>
    <row r="322" spans="1:13" ht="30" customHeight="1" x14ac:dyDescent="0.3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</row>
    <row r="323" spans="1:13" ht="30" customHeight="1" x14ac:dyDescent="0.3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</row>
    <row r="324" spans="1:13" ht="30" customHeight="1" x14ac:dyDescent="0.3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</row>
    <row r="325" spans="1:13" ht="30" customHeight="1" x14ac:dyDescent="0.3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</row>
    <row r="326" spans="1:13" ht="30" customHeight="1" x14ac:dyDescent="0.3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</row>
    <row r="327" spans="1:13" ht="30" customHeight="1" x14ac:dyDescent="0.3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</row>
    <row r="328" spans="1:13" ht="30" customHeight="1" x14ac:dyDescent="0.3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</row>
    <row r="329" spans="1:13" ht="30" customHeight="1" x14ac:dyDescent="0.3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</row>
    <row r="330" spans="1:13" ht="30" customHeight="1" x14ac:dyDescent="0.3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</row>
    <row r="331" spans="1:13" ht="30" customHeight="1" x14ac:dyDescent="0.3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</row>
    <row r="332" spans="1:13" ht="30" customHeight="1" x14ac:dyDescent="0.3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</row>
    <row r="333" spans="1:13" ht="30" customHeight="1" x14ac:dyDescent="0.3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</row>
    <row r="334" spans="1:13" ht="30" customHeight="1" x14ac:dyDescent="0.3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</row>
    <row r="335" spans="1:13" ht="30" customHeight="1" x14ac:dyDescent="0.3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</row>
    <row r="336" spans="1:13" ht="30" customHeight="1" x14ac:dyDescent="0.3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</row>
    <row r="337" spans="1:14" ht="30" customHeight="1" x14ac:dyDescent="0.3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</row>
    <row r="338" spans="1:14" ht="30" customHeight="1" x14ac:dyDescent="0.3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</row>
    <row r="339" spans="1:14" ht="30" customHeight="1" x14ac:dyDescent="0.3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</row>
    <row r="340" spans="1:14" ht="30" customHeight="1" x14ac:dyDescent="0.3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</row>
    <row r="341" spans="1:14" ht="30" customHeight="1" x14ac:dyDescent="0.3">
      <c r="A341" s="11" t="s">
        <v>69</v>
      </c>
      <c r="B341" s="11"/>
      <c r="C341" s="11"/>
      <c r="D341" s="11"/>
      <c r="E341" s="11"/>
      <c r="F341" s="12">
        <f>SUM(F317:F340)</f>
        <v>0</v>
      </c>
      <c r="G341" s="11"/>
      <c r="H341" s="12">
        <f>SUM(H317:H340)</f>
        <v>0</v>
      </c>
      <c r="I341" s="11"/>
      <c r="J341" s="12">
        <f>SUM(J317:J340)</f>
        <v>0</v>
      </c>
      <c r="K341" s="11"/>
      <c r="L341" s="12">
        <f>SUM(L317:L340)</f>
        <v>0</v>
      </c>
      <c r="M341" s="11"/>
      <c r="N341" t="s">
        <v>70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65" right="0" top="0.39370078740157483" bottom="0.39370078740157483" header="0" footer="0"/>
  <pageSetup paperSize="9" scale="60" fitToHeight="0" orientation="landscape" r:id="rId1"/>
  <rowBreaks count="13" manualBreakCount="13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  <brk id="211" max="16383" man="1"/>
    <brk id="237" max="16383" man="1"/>
    <brk id="263" max="16383" man="1"/>
    <brk id="289" max="16383" man="1"/>
    <brk id="315" max="16383" man="1"/>
    <brk id="3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2022-07-12T12:56:09Z</cp:lastPrinted>
  <dcterms:created xsi:type="dcterms:W3CDTF">2022-06-03T06:48:19Z</dcterms:created>
  <dcterms:modified xsi:type="dcterms:W3CDTF">2022-07-15T08:46:06Z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yNjQzIiwibG9nVGltZSI6IjIwMjItMDctMTVUMDg6NDk6MTNaIiwicElEIjo0MTk0MzA0LCJ0cmFjZUlkIjoiMzAwMkFCOUMwQ0Y5NDIwRUEzNTg3NDJCRkQ5NDdCRkIiLCJ1c2VyQ29kZSI6IjIyMTIwMiJ9LCJub2RlMiI6eyJkc2QiOiIwMTAwMDAwMDAwMDAyNjQzIiwibG9nVGltZSI6IjIwMjItMDctMTVUMDg6NDk6MTNaIiwicElEIjo0MTk0MzA0LCJ0cmFjZUlkIjoiMzAwMkFCOUMwQ0Y5NDIwRUEzNTg3NDJCRkQ5NDdCRkIiLCJ1c2VyQ29kZSI6IjIyMTIwMiJ9LCJub2RlMyI6eyJkc2QiOiIwMTAwMDAwMDAwMDAyNjQzIiwibG9nVGltZSI6IjIwMjItMDctMTVUMDg6NDk6MTNaIiwicElEIjo0MTk0MzA0LCJ0cmFjZUlkIjoiMzAwMkFCOUMwQ0Y5NDIwRUEzNTg3NDJCRkQ5NDdCRkIiLCJ1c2VyQ29kZSI6IjIyMTIwMiJ9LCJub2RlNCI6eyJkc2QiOiIwMTAwMDAwMDAwMDAyNjQzIiwibG9nVGltZSI6IjIwMjItMDctMTVUMDg6NDk6MTNaIiwicElEIjo0MTk0MzA0LCJ0cmFjZUlkIjoiMzAwMkFCOUMwQ0Y5NDIwRUEzNTg3NDJCRkQ5NDdCRkIiLCJ1c2VyQ29kZSI6IjIyMTIwMiJ9LCJub2RlNSI6eyJkc2QiOiIwMDAwMDAwMDAwMDAwMDAwIiwibG9nVGltZSI6IjIwMjItMDctMTVUMDg6NDk6MTdaIiwicElEIjoyMDQ4LCJ0cmFjZUlkIjoiMjlCQTJFQzJFNzJENEEzQUIzMjI3MDZGQjIwMzUyQTEiLCJ1c2VyQ29kZSI6IjIyMTIwMiJ9LCJub2RlQ291bnQiOjJ9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